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user\Desktop\2016 ZEITI report\"/>
    </mc:Choice>
  </mc:AlternateContent>
  <bookViews>
    <workbookView xWindow="2895" yWindow="5955" windowWidth="38955" windowHeight="16380" tabRatio="500"/>
  </bookViews>
  <sheets>
    <sheet name="Introduction" sheetId="6" r:id="rId1"/>
    <sheet name="1. About" sheetId="2" r:id="rId2"/>
    <sheet name="2. Contextual" sheetId="3" r:id="rId3"/>
    <sheet name="3. Revenues" sheetId="10" r:id="rId4"/>
    <sheet name="Changelog" sheetId="11" state="hidden"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10" l="1"/>
  <c r="D78" i="10"/>
  <c r="D77" i="10" l="1"/>
  <c r="H71" i="10"/>
  <c r="H20" i="10"/>
  <c r="H66" i="10"/>
  <c r="G62" i="10"/>
  <c r="G69" i="10" s="1"/>
  <c r="D76" i="10" l="1"/>
  <c r="D75" i="10"/>
  <c r="D64" i="3"/>
  <c r="H23" i="10" l="1"/>
  <c r="H55" i="10" l="1"/>
  <c r="H54" i="10"/>
  <c r="H49" i="10"/>
  <c r="H26" i="10" l="1"/>
  <c r="H42" i="10" l="1"/>
  <c r="H13" i="10" l="1"/>
  <c r="H29" i="10" l="1"/>
  <c r="H27" i="10"/>
  <c r="H21" i="10" l="1"/>
  <c r="H17" i="10" l="1"/>
  <c r="H14" i="10" l="1"/>
  <c r="H30" i="10" l="1"/>
  <c r="H53" i="10" l="1"/>
  <c r="H18" i="10" l="1"/>
  <c r="H39" i="10" l="1"/>
  <c r="J10" i="10"/>
  <c r="O10" i="10" l="1"/>
  <c r="L10" i="10"/>
  <c r="P10" i="10" l="1"/>
  <c r="N10" i="10"/>
  <c r="M10" i="10"/>
  <c r="H38" i="10"/>
  <c r="K10" i="10"/>
  <c r="H48" i="10" l="1"/>
  <c r="H56" i="10" l="1"/>
  <c r="H62" i="10" s="1"/>
  <c r="H69" i="10" s="1"/>
  <c r="I69" i="10" s="1"/>
</calcChain>
</file>

<file path=xl/sharedStrings.xml><?xml version="1.0" encoding="utf-8"?>
<sst xmlns="http://schemas.openxmlformats.org/spreadsheetml/2006/main" count="536" uniqueCount="337">
  <si>
    <t>Other revenue</t>
  </si>
  <si>
    <t>Commodities</t>
  </si>
  <si>
    <t>Name of revenue stream in country</t>
  </si>
  <si>
    <t>Subtotals</t>
  </si>
  <si>
    <t>Legal name</t>
  </si>
  <si>
    <t>Identification #</t>
  </si>
  <si>
    <t>Start Date</t>
  </si>
  <si>
    <t>End Date</t>
  </si>
  <si>
    <t>Oil</t>
  </si>
  <si>
    <t>Gas</t>
  </si>
  <si>
    <t>Mining</t>
  </si>
  <si>
    <t>Other</t>
  </si>
  <si>
    <t>Other file, link</t>
  </si>
  <si>
    <t>By Revenue Stream</t>
  </si>
  <si>
    <t>By Company</t>
  </si>
  <si>
    <t>Entry</t>
  </si>
  <si>
    <t>Contextual information</t>
  </si>
  <si>
    <t>Information about awarding and transfer of licences</t>
  </si>
  <si>
    <t>Add rows as necessary to add other sectors</t>
  </si>
  <si>
    <t>PDF</t>
  </si>
  <si>
    <t>If multiple files, add rows as necessary.</t>
  </si>
  <si>
    <t xml:space="preserve">   Part 2 addresses availability of contextual data, in line with requirements 3 and 4</t>
  </si>
  <si>
    <t>Fields marked in orange are required.</t>
  </si>
  <si>
    <t>Fields marked in yellow are optional.</t>
  </si>
  <si>
    <t>By Project</t>
  </si>
  <si>
    <t>Country</t>
  </si>
  <si>
    <t>Fiscal Year Covered in the Report</t>
  </si>
  <si>
    <t>Independent Administrator</t>
  </si>
  <si>
    <t>Date that the EITI Report was published (i.e., made publically available)</t>
  </si>
  <si>
    <t xml:space="preserve">Sectors Covered </t>
  </si>
  <si>
    <t>Web links to EITI Report, on the national EITI website</t>
  </si>
  <si>
    <t>The data will be used to populate the global EITI data repository, available on the international EITI website.</t>
  </si>
  <si>
    <t>The form has 3 parts (worksheets):</t>
  </si>
  <si>
    <t xml:space="preserve"> </t>
  </si>
  <si>
    <t>Entry. If yes, provide a reference to the relevant section in the EITI Report.</t>
  </si>
  <si>
    <t>Included in EITI Report</t>
  </si>
  <si>
    <t>Number of reporting government entities</t>
  </si>
  <si>
    <t>Number of reporting companies</t>
  </si>
  <si>
    <t>If no, provide a brief explanation.</t>
  </si>
  <si>
    <t>Publicly available registry of beneficial ownership</t>
  </si>
  <si>
    <t>Reporting currency</t>
  </si>
  <si>
    <t>11E</t>
  </si>
  <si>
    <t>Taxes</t>
  </si>
  <si>
    <t>111E</t>
  </si>
  <si>
    <t>Taxes on income, profits and capital gains</t>
  </si>
  <si>
    <t>1112E1</t>
  </si>
  <si>
    <t xml:space="preserve">   Ordinary taxes on income, profits and capital gains</t>
  </si>
  <si>
    <t>1112E2</t>
  </si>
  <si>
    <t xml:space="preserve">   Extraordinary taxes on income, profits and capital gains</t>
  </si>
  <si>
    <t>112E</t>
  </si>
  <si>
    <t>Taxes on payroll and workforce</t>
  </si>
  <si>
    <t>113E</t>
  </si>
  <si>
    <t>Taxes on property</t>
  </si>
  <si>
    <t>114E</t>
  </si>
  <si>
    <t>Taxes on goods and services</t>
  </si>
  <si>
    <t>1141E</t>
  </si>
  <si>
    <t xml:space="preserve">   General taxes on goods and services (VAT, sales tax, turnover tax)</t>
  </si>
  <si>
    <t>1142E</t>
  </si>
  <si>
    <t xml:space="preserve">   Excise taxes</t>
  </si>
  <si>
    <t>1145E</t>
  </si>
  <si>
    <t xml:space="preserve">   Taxes on use of goods/permission to use goods or perform activities</t>
  </si>
  <si>
    <t>114521E</t>
  </si>
  <si>
    <t xml:space="preserve">      Licence fees</t>
  </si>
  <si>
    <t>11451E</t>
  </si>
  <si>
    <t xml:space="preserve">      Motor vehicle taxes</t>
  </si>
  <si>
    <t>115E</t>
  </si>
  <si>
    <t>Taxes on international trade and transactions</t>
  </si>
  <si>
    <t>1151E</t>
  </si>
  <si>
    <t xml:space="preserve">   Customs and other import duties</t>
  </si>
  <si>
    <t>1153E1</t>
  </si>
  <si>
    <t xml:space="preserve">   Profits of natural resource export monopolies</t>
  </si>
  <si>
    <t>116E</t>
  </si>
  <si>
    <t>Other taxes payable by natural resource companies</t>
  </si>
  <si>
    <t>12E</t>
  </si>
  <si>
    <t>Social contributions</t>
  </si>
  <si>
    <t>1212E</t>
  </si>
  <si>
    <t>Social security employer contributions</t>
  </si>
  <si>
    <t>14E</t>
  </si>
  <si>
    <t>141E</t>
  </si>
  <si>
    <t>Property income</t>
  </si>
  <si>
    <t>1412E</t>
  </si>
  <si>
    <t xml:space="preserve">   Dividends</t>
  </si>
  <si>
    <t>1412E1</t>
  </si>
  <si>
    <t xml:space="preserve">      From state-owned enterprises</t>
  </si>
  <si>
    <t>1412E2</t>
  </si>
  <si>
    <t xml:space="preserve">      From government participation (equity)</t>
  </si>
  <si>
    <t>1413E</t>
  </si>
  <si>
    <t xml:space="preserve">   Withdrawals from income of quasi-corporations</t>
  </si>
  <si>
    <t>1415E</t>
  </si>
  <si>
    <t xml:space="preserve">   Rent</t>
  </si>
  <si>
    <t>1415E1</t>
  </si>
  <si>
    <t xml:space="preserve">      Royalties</t>
  </si>
  <si>
    <t>1415E2</t>
  </si>
  <si>
    <t xml:space="preserve">      Bonuses</t>
  </si>
  <si>
    <t xml:space="preserve">      Production entitlements (in-kind or cash)</t>
  </si>
  <si>
    <t>1415E31</t>
  </si>
  <si>
    <t xml:space="preserve">         Delivered/paid directly to government</t>
  </si>
  <si>
    <t>1415E32</t>
  </si>
  <si>
    <t xml:space="preserve">         Delivered/paid to state-owned enterprise(s)</t>
  </si>
  <si>
    <t>1415E4</t>
  </si>
  <si>
    <t>1415E5</t>
  </si>
  <si>
    <t>142E</t>
  </si>
  <si>
    <t>Sales of goods and services</t>
  </si>
  <si>
    <t>1421E</t>
  </si>
  <si>
    <t xml:space="preserve">   Sales of goods and services by government units</t>
  </si>
  <si>
    <t>1422E</t>
  </si>
  <si>
    <t xml:space="preserve">   Administrative fees for government services</t>
  </si>
  <si>
    <t>143E</t>
  </si>
  <si>
    <t>Fines, penalties, and forfeits</t>
  </si>
  <si>
    <t>144E1</t>
  </si>
  <si>
    <t>Voluntary transfers to government (donations)</t>
  </si>
  <si>
    <t>GFS codes of revenue streams from extractive companies</t>
  </si>
  <si>
    <t>Government revenues from extractive companies, per revenue stream</t>
  </si>
  <si>
    <t>This worksheet covers (A) identification of whether a revenue stream is included in the EITI Report, (B) listing the revenue streams according to their corresponding classification,</t>
  </si>
  <si>
    <t>A. GFS classification of revenue streams</t>
  </si>
  <si>
    <t>C. Companies</t>
  </si>
  <si>
    <t xml:space="preserve">      Compulsory transfers to government (infrastructure and other)</t>
  </si>
  <si>
    <t xml:space="preserve">      Other rent payments</t>
  </si>
  <si>
    <t>E. Notes</t>
  </si>
  <si>
    <t>(C) listing the companies that are reporting, (D) recording the payments per revenue stream and company, and (E) any notes to explain the information provided.</t>
  </si>
  <si>
    <t>Enter companies included in the EITI Report. Add columns as necessary.</t>
  </si>
  <si>
    <t>Record figures as reported by government, corrected after reconcilation.</t>
  </si>
  <si>
    <t>About</t>
  </si>
  <si>
    <t xml:space="preserve">   Part 1 covers the basic characteristics about the report</t>
  </si>
  <si>
    <t>Template for Summary Data from the EITI Report</t>
  </si>
  <si>
    <t>Registry 2</t>
  </si>
  <si>
    <t>ISO currency code</t>
  </si>
  <si>
    <t>Publicly available registry of contracts</t>
  </si>
  <si>
    <t>Add/remove rows as necessary, per registry</t>
  </si>
  <si>
    <t>Add rows as necessary</t>
  </si>
  <si>
    <t>If yes, link to government's accounts, where revenues are recorded</t>
  </si>
  <si>
    <t>Name</t>
  </si>
  <si>
    <t>Email address</t>
  </si>
  <si>
    <t>Organisation</t>
  </si>
  <si>
    <t>Contact details to person who has completed this template</t>
  </si>
  <si>
    <t>Unit</t>
  </si>
  <si>
    <t>Modify entry in "unit" column if other than default.</t>
  </si>
  <si>
    <t>If incomplete or not available, provide an explanation</t>
  </si>
  <si>
    <t>Does the report address the government's policy on contract disclosure?</t>
  </si>
  <si>
    <t>Are contracts disclosed?</t>
  </si>
  <si>
    <t>Link to other financial reports, where revenues are recorded</t>
  </si>
  <si>
    <t>Add rows if necessary, per registry</t>
  </si>
  <si>
    <t>Does the report address the issue?</t>
  </si>
  <si>
    <t>Does the report address social expenditures?</t>
  </si>
  <si>
    <t>Total volume sold? (indicate unit, add rows as needed)</t>
  </si>
  <si>
    <t>Total revenue received?</t>
  </si>
  <si>
    <t>If yes, what was the total revenue received?</t>
  </si>
  <si>
    <t>Does the report address transportation revenues?</t>
  </si>
  <si>
    <t>Does the report address sub-national payments?</t>
  </si>
  <si>
    <t>Does the report address sub-national transfers?</t>
  </si>
  <si>
    <t>Name of receiving government agency</t>
  </si>
  <si>
    <t>TOTAL, reconciled</t>
  </si>
  <si>
    <t>Revenue, as disclosed by government</t>
  </si>
  <si>
    <t xml:space="preserve">TOTAL, disclosed by government </t>
  </si>
  <si>
    <t>Currency unit</t>
  </si>
  <si>
    <t>D. Reconciled revenue streams per company</t>
  </si>
  <si>
    <t>Changelog</t>
  </si>
  <si>
    <t>1.0</t>
  </si>
  <si>
    <t>Version</t>
  </si>
  <si>
    <t>Date</t>
  </si>
  <si>
    <t>Comment</t>
  </si>
  <si>
    <t>First published version.</t>
  </si>
  <si>
    <t>1.0a</t>
  </si>
  <si>
    <t>Minor corrections to bring English version of "Revenues - example Norway", to bring it in-line with changes to "3 Revenues"</t>
  </si>
  <si>
    <t>Comments</t>
  </si>
  <si>
    <t>Direct URL to source, or to section in EITI Report</t>
  </si>
  <si>
    <t>Add rows as necessary to add other disaggregations</t>
  </si>
  <si>
    <t xml:space="preserve">The International Secretariat can provide advice and support on request. Please contact </t>
  </si>
  <si>
    <t>1.1</t>
  </si>
  <si>
    <t>Suggested additions/changes in red boxes</t>
  </si>
  <si>
    <t>Suggested removals in red text</t>
  </si>
  <si>
    <t>Electronic data file (CSV, excel)</t>
  </si>
  <si>
    <t>B. Revenue streams (including non-reconciled)</t>
  </si>
  <si>
    <r>
      <t xml:space="preserve">Separating columns in </t>
    </r>
    <r>
      <rPr>
        <i/>
        <sz val="10"/>
        <color theme="1"/>
        <rFont val="Calibri"/>
        <family val="2"/>
        <scheme val="minor"/>
      </rPr>
      <t>3. Revenues</t>
    </r>
    <r>
      <rPr>
        <sz val="10"/>
        <color theme="1"/>
        <rFont val="Calibri"/>
        <family val="2"/>
        <scheme val="minor"/>
      </rPr>
      <t xml:space="preserve"> are removed</t>
    </r>
  </si>
  <si>
    <t>Gross Domestic Product - all sectors</t>
  </si>
  <si>
    <t>Government revenue - extractive industries</t>
  </si>
  <si>
    <t>Government revenue - all sectors</t>
  </si>
  <si>
    <t>Gross Domestic Product - extractive industries (Gross Value Added)</t>
  </si>
  <si>
    <t>Exports - extractive industries</t>
  </si>
  <si>
    <t>Exports - all sectors</t>
  </si>
  <si>
    <t>Are EI revenues recorded in the government accounts/budget?</t>
  </si>
  <si>
    <t>Indicate if revenue stream is "included and reconciled", "included and partially reconciled", "included and not reconciled",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</si>
  <si>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</si>
  <si>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1.1a</t>
  </si>
  <si>
    <t>Suggested changes approved</t>
  </si>
  <si>
    <t>USD</t>
  </si>
  <si>
    <t>Sector</t>
  </si>
  <si>
    <t>Conversion rate utilised.  USD 1 =</t>
  </si>
  <si>
    <t>data@eiti.org.</t>
  </si>
  <si>
    <t>Disaggregation of Data</t>
  </si>
  <si>
    <t>Coal, volume</t>
  </si>
  <si>
    <t>Gold, volume</t>
  </si>
  <si>
    <t>Copper, volume</t>
  </si>
  <si>
    <t>Coal, value</t>
  </si>
  <si>
    <t>Gold, value</t>
  </si>
  <si>
    <t>Copper, value</t>
  </si>
  <si>
    <t>Tonnes</t>
  </si>
  <si>
    <t>Included and reconciled</t>
  </si>
  <si>
    <t>Included not reconciled</t>
  </si>
  <si>
    <t>Public register of licences, oil</t>
  </si>
  <si>
    <t>Public register of licences, mining</t>
  </si>
  <si>
    <t>Company identifier name/source</t>
  </si>
  <si>
    <t>Contribution of extractive industries to economy (3.4)</t>
  </si>
  <si>
    <t>Production volume and value (3.5.a)</t>
  </si>
  <si>
    <t>Export volume and value (3.5.b)</t>
  </si>
  <si>
    <t>Distribution of revenues from extractive industries (3.7.a)</t>
  </si>
  <si>
    <t>Register of licences (3.9)</t>
  </si>
  <si>
    <t>Allocation of licences (3.10)</t>
  </si>
  <si>
    <t>Beneficial ownership (3.11)</t>
  </si>
  <si>
    <t>Contracts (3.12)</t>
  </si>
  <si>
    <t>Sale of the state’s share of production or other sales collected in-kind (4.1.c)</t>
  </si>
  <si>
    <t>Infrastructure provisions and barter arrangements (4.1.d)?</t>
  </si>
  <si>
    <t>Social expenditures (4.1.e)</t>
  </si>
  <si>
    <t>Transportation revenues (4.1.f)</t>
  </si>
  <si>
    <t>Sub-national payments (4.2.d)?</t>
  </si>
  <si>
    <t>Sub-national transfers (4.2.e)?</t>
  </si>
  <si>
    <t>Version 1.1 as of 05 March 2015</t>
  </si>
  <si>
    <t>According to the EITI Standard §5.3.b:</t>
  </si>
  <si>
    <t>“Summary data from each EITI Report should be submitted electronically to the International Secretariat according to the standardised reporting format provided by the International Secretariat”</t>
  </si>
  <si>
    <t xml:space="preserve">   Part 3 covers data on government revenues per revenue stream and company. An example of this part using Norway's 2012 EITI Report is available in a final worksheet</t>
  </si>
  <si>
    <r>
      <t xml:space="preserve">This template should be completed in full and </t>
    </r>
    <r>
      <rPr>
        <u/>
        <sz val="11"/>
        <color rgb="FF000000"/>
        <rFont val="Calibri"/>
        <family val="2"/>
        <scheme val="minor"/>
      </rPr>
      <t>submitted by email</t>
    </r>
    <r>
      <rPr>
        <sz val="11"/>
        <rFont val="Calibri"/>
        <family val="2"/>
        <scheme val="minor"/>
      </rPr>
      <t xml:space="preserve"> by the national secretariat </t>
    </r>
    <r>
      <rPr>
        <sz val="11"/>
        <color rgb="FF000000"/>
        <rFont val="Calibri"/>
        <family val="2"/>
        <scheme val="minor"/>
      </rPr>
      <t xml:space="preserve">to the International EITI Secretariat following the publication of the report. </t>
    </r>
  </si>
  <si>
    <t>Zambia</t>
  </si>
  <si>
    <t>Yes</t>
  </si>
  <si>
    <t>In exploration phase</t>
  </si>
  <si>
    <t>Moore Stephens</t>
  </si>
  <si>
    <t>http://zambiaeiti.org/wp-content/uploads/2018/12/Zambia-EITI-Report-2016.pdf</t>
  </si>
  <si>
    <t>ZMW</t>
  </si>
  <si>
    <t>Karim Limam</t>
  </si>
  <si>
    <t>Karim.Limam@moorestephens.com</t>
  </si>
  <si>
    <t>at Constant Prices</t>
  </si>
  <si>
    <t>Estimated on basis of annual prices provided by the World Bank Commodity Price Data (The Pink Sheet)</t>
  </si>
  <si>
    <t>Zinc, volume</t>
  </si>
  <si>
    <t>Zinc, value</t>
  </si>
  <si>
    <t>Lead, volume</t>
  </si>
  <si>
    <t>Lead, value</t>
  </si>
  <si>
    <t>Not available</t>
  </si>
  <si>
    <t>Emerald and Berl, volume</t>
  </si>
  <si>
    <t>Emerald and Berl, value</t>
  </si>
  <si>
    <t>Limestone, volume</t>
  </si>
  <si>
    <t>Limestone, value</t>
  </si>
  <si>
    <t>Amythest, volume</t>
  </si>
  <si>
    <t>Amythest, value</t>
  </si>
  <si>
    <t>Dolomite, volume</t>
  </si>
  <si>
    <t>Dolomite, value</t>
  </si>
  <si>
    <t>Cobalt, volume</t>
  </si>
  <si>
    <t>Cobalt, value</t>
  </si>
  <si>
    <t>Gemstones, volume</t>
  </si>
  <si>
    <t>Gemstones, value</t>
  </si>
  <si>
    <t>Manganese Ores/Concentrates, volume</t>
  </si>
  <si>
    <t>Manganese Ores/Concentrates, value</t>
  </si>
  <si>
    <t>Bank of Zambia annual report</t>
  </si>
  <si>
    <t>http://www.boz.zm/annual-reports.htm</t>
  </si>
  <si>
    <t>http://www.mof.gov.zm/</t>
  </si>
  <si>
    <t>No specific account for EI revenues</t>
  </si>
  <si>
    <t>-</t>
  </si>
  <si>
    <t>Not applicable</t>
  </si>
  <si>
    <t>Annual Economic Report of the Ministry of Finance</t>
  </si>
  <si>
    <t>Zambia Mining Cadastre Portal</t>
  </si>
  <si>
    <t>portals.flexicadastre.com/zambia</t>
  </si>
  <si>
    <t>Register of Mining Rights and Petroleum Licenses provided by the MMMD</t>
  </si>
  <si>
    <t>Annex 1 and Annex 5</t>
  </si>
  <si>
    <t>EITI Report</t>
  </si>
  <si>
    <t>Also see recommendation 7.2.1</t>
  </si>
  <si>
    <t xml:space="preserve"> ZMW </t>
  </si>
  <si>
    <t>Kansanshi Mining Plc</t>
  </si>
  <si>
    <t>Konkola Copper Mines Plc</t>
  </si>
  <si>
    <t>First Quantum Mining And Operations Ltd-Bm M S</t>
  </si>
  <si>
    <t>Mopani Copper Mines Plc</t>
  </si>
  <si>
    <t>Chambishi Copper Smelter Limited</t>
  </si>
  <si>
    <t>Kalumbila Minerals Limited</t>
  </si>
  <si>
    <t>Zambia Consolidated Copper Mines – Investment Holdings Plc (ZCCM- IH) - Tax payer</t>
  </si>
  <si>
    <t>Silver, Gold, Cobalt, Copper, Iron Ore, Manganese</t>
  </si>
  <si>
    <t>Silver, Gold, Cobalt, Copper, Eva, Iron Ore, Manganese, Palladium, Platinum, Titanium</t>
  </si>
  <si>
    <t>Copper</t>
  </si>
  <si>
    <t>Silver, Gold, Copper, Manganese</t>
  </si>
  <si>
    <t>Zambia Revenue Authority (ZRA)</t>
  </si>
  <si>
    <t>Advance Income Tax</t>
  </si>
  <si>
    <t>Property Transfer Tax</t>
  </si>
  <si>
    <t>Property Rates</t>
  </si>
  <si>
    <t>Local Councils</t>
  </si>
  <si>
    <t>VAT (Net paid)</t>
  </si>
  <si>
    <t>Excise Duty</t>
  </si>
  <si>
    <t>Area Charges</t>
  </si>
  <si>
    <t>Import VAT</t>
  </si>
  <si>
    <t>Import/Customs Duty</t>
  </si>
  <si>
    <t>Withholding Taxes</t>
  </si>
  <si>
    <t>Not included</t>
  </si>
  <si>
    <t>Dividends from ZCCM-IH Shares</t>
  </si>
  <si>
    <t>Zambia Consolidated Copper Mines – Investment Holdings Plc (ZCCM-IH) - Recipient</t>
  </si>
  <si>
    <t>Price participation fees</t>
  </si>
  <si>
    <t>Dividends from Government Shares</t>
  </si>
  <si>
    <t>Mineral Royalty</t>
  </si>
  <si>
    <t>Environmental Protection Fund</t>
  </si>
  <si>
    <t>Annual Business Fees</t>
  </si>
  <si>
    <t>Application Fees</t>
  </si>
  <si>
    <t>Valuation Fees</t>
  </si>
  <si>
    <t xml:space="preserve">Total payments disclosed by government </t>
  </si>
  <si>
    <t>Pay- As-You-Earn</t>
  </si>
  <si>
    <t>Social payments unilaterally declared by extractive companies</t>
  </si>
  <si>
    <t>Total Government, ZCCM-IH and other beneficiaries</t>
  </si>
  <si>
    <t>Ministry of Mines and Minerals Development (MMMD)</t>
  </si>
  <si>
    <t>Included partially reconciled</t>
  </si>
  <si>
    <t>Industrial Development Corporation (Zambia) Limited (IDC) - Recipient</t>
  </si>
  <si>
    <t>Other taxes (ZRA)</t>
  </si>
  <si>
    <t>Ministry of Lands and Natural Resources (MoL)</t>
  </si>
  <si>
    <t>1. Several commdities for each company (see Annex 7 of the report)</t>
  </si>
  <si>
    <t>Lumwana Mining Company Ltd</t>
  </si>
  <si>
    <t>Company Income Tax (including Provisional Tax)</t>
  </si>
  <si>
    <t xml:space="preserve">Corporate Social Responsibility </t>
  </si>
  <si>
    <t>2. PAYE broken down by company:</t>
  </si>
  <si>
    <t>3. CSR broken down by company:</t>
  </si>
  <si>
    <t>TOTAL, disclosed by government  Inlcuding PAYE</t>
  </si>
  <si>
    <t>TOTAL, reconciled including PAYE</t>
  </si>
  <si>
    <t>4. The table below shows both PAYE taxes and social payments unilaterally declared by extractive companies, as they are not eligible for inclusion in the table above. This is the reason why the table's total is different from the EITI Report</t>
  </si>
  <si>
    <t>Cobalt, Copper, Gold, Selenium, Silver, Sulfur, Tellurium</t>
  </si>
  <si>
    <t>Cobalt, Copper, Gold, Silver, Sulfur, Uranium</t>
  </si>
  <si>
    <t>Cobalt, Copper, Gold, Iron Ore, Nickel, Platinum Group Metals, Selenium, Silver</t>
  </si>
  <si>
    <t xml:space="preserve">Daily average rate for the period : http://www.boz.zm/average-exchange-rates.htm </t>
  </si>
  <si>
    <t>Section 3.4.2 (p 29)</t>
  </si>
  <si>
    <t>Section 3.5.2 (p 32)</t>
  </si>
  <si>
    <t>Section 3.5.1 (p 31)</t>
  </si>
  <si>
    <t>Section 3.5.1 (p 32)</t>
  </si>
  <si>
    <t>oz</t>
  </si>
  <si>
    <t>Section 3.7.2 (p 36)</t>
  </si>
  <si>
    <t>Section 3.8 (p 40)</t>
  </si>
  <si>
    <t>Section 4.7 (p 59)</t>
  </si>
  <si>
    <t>Section 3.8.3 (p 45)</t>
  </si>
  <si>
    <t>Section 4.1.10 (p 51)</t>
  </si>
  <si>
    <t>Section 4.1.11 (p51)</t>
  </si>
  <si>
    <t>Section 6.2 (p 71)</t>
  </si>
  <si>
    <t>Annex 9 (p 91)</t>
  </si>
  <si>
    <t>Section 6.1.4 (Local councils) (p 70) + section  4.1.3 (p 50)</t>
  </si>
  <si>
    <t>Section 4.1.9 (p 51)</t>
  </si>
  <si>
    <t>Unilateral disclosure by companies . Please see section 6.3 (p 71)</t>
  </si>
  <si>
    <t>1001602517</t>
  </si>
  <si>
    <t>not applicable</t>
  </si>
  <si>
    <t>Taxpayer Identification Number (TPIN) as disclosed by Zambia Revenue Authority (ZRA)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</si>
</sst>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yyyy\-mm\-dd;@"/>
    <numFmt numFmtId="165" formatCode="_-* #,##0_-;\-* #,##0_-;_-* &quot;-&quot;??_-;_-@_-"/>
    <numFmt numFmtId="166" formatCode="0.0000"/>
  </numFmts>
  <fonts count="38">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sz val="20"/>
      <color theme="1"/>
      <name val="Calibri"/>
      <family val="2"/>
    </font>
    <font>
      <sz val="10"/>
      <color rgb="FFFF0000"/>
      <name val="Calibri (Body)"/>
    </font>
    <font>
      <b/>
      <sz val="16"/>
      <color rgb="FF000000"/>
      <name val="Calibri (Body)"/>
    </font>
    <font>
      <i/>
      <sz val="11"/>
      <color rgb="FF000000"/>
      <name val="Calibri"/>
      <family val="2"/>
      <scheme val="minor"/>
    </font>
    <font>
      <sz val="11"/>
      <color rgb="FF000000"/>
      <name val="Calibri"/>
      <family val="2"/>
      <scheme val="minor"/>
    </font>
    <font>
      <u/>
      <sz val="11"/>
      <color rgb="FF000000"/>
      <name val="Calibri"/>
      <family val="2"/>
      <scheme val="minor"/>
    </font>
    <font>
      <sz val="11"/>
      <name val="Calibri"/>
      <family val="2"/>
      <scheme val="minor"/>
    </font>
    <font>
      <sz val="12"/>
      <color rgb="FF000000"/>
      <name val="Calibri"/>
      <family val="2"/>
      <scheme val="minor"/>
    </font>
    <font>
      <b/>
      <sz val="12"/>
      <color theme="0" tint="-0.34998626667073579"/>
      <name val="Calibri"/>
      <family val="2"/>
    </font>
    <font>
      <i/>
      <sz val="12"/>
      <color theme="0" tint="-0.34998626667073579"/>
      <name val="Calibri"/>
      <family val="2"/>
    </font>
    <font>
      <i/>
      <sz val="10"/>
      <color theme="1"/>
      <name val="Calibri"/>
      <family val="2"/>
    </font>
    <font>
      <i/>
      <sz val="10"/>
      <name val="Calibri"/>
      <family val="2"/>
    </font>
    <font>
      <b/>
      <sz val="11"/>
      <color rgb="FF3F3F3F"/>
      <name val="Calibri"/>
      <family val="2"/>
      <scheme val="minor"/>
    </font>
    <font>
      <b/>
      <i/>
      <sz val="10"/>
      <color rgb="FF3F3F3F"/>
      <name val="Calibri"/>
      <family val="2"/>
      <scheme val="minor"/>
    </font>
    <font>
      <u/>
      <sz val="10"/>
      <color rgb="FFFF0000"/>
      <name val="Calibri"/>
      <family val="2"/>
      <scheme val="minor"/>
    </font>
    <font>
      <i/>
      <sz val="10"/>
      <name val="Calibri"/>
      <family val="2"/>
      <scheme val="minor"/>
    </font>
    <font>
      <sz val="10"/>
      <color rgb="FFFF0000"/>
      <name val="Calibri"/>
      <family val="2"/>
      <scheme val="minor"/>
    </font>
    <font>
      <b/>
      <sz val="11"/>
      <color rgb="FF000000"/>
      <name val="Calibri"/>
      <family val="2"/>
      <scheme val="minor"/>
    </font>
    <font>
      <b/>
      <sz val="12"/>
      <color theme="1"/>
      <name val="Calibri"/>
      <family val="2"/>
      <scheme val="minor"/>
    </font>
    <font>
      <u/>
      <sz val="10"/>
      <color theme="1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theme="2"/>
        <bgColor indexed="64"/>
      </patternFill>
    </fill>
    <fill>
      <patternFill patternType="solid">
        <fgColor rgb="FFF2F2F2"/>
      </patternFill>
    </fill>
  </fills>
  <borders count="46">
    <border>
      <left/>
      <right/>
      <top/>
      <bottom/>
      <diagonal/>
    </border>
    <border>
      <left style="thin">
        <color auto="1"/>
      </left>
      <right/>
      <top/>
      <bottom style="thin">
        <color rgb="FF000000"/>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right style="thin">
        <color auto="1"/>
      </right>
      <top/>
      <bottom style="thin">
        <color rgb="FF000000"/>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medium">
        <color rgb="FFFF0000"/>
      </left>
      <right style="medium">
        <color rgb="FFFF0000"/>
      </right>
      <top style="medium">
        <color rgb="FFFF0000"/>
      </top>
      <bottom style="medium">
        <color rgb="FFFF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thin">
        <color indexed="64"/>
      </left>
      <right style="thin">
        <color auto="1"/>
      </right>
      <top/>
      <bottom/>
      <diagonal/>
    </border>
    <border>
      <left style="thick">
        <color indexed="64"/>
      </left>
      <right style="thick">
        <color indexed="64"/>
      </right>
      <top style="thin">
        <color indexed="64"/>
      </top>
      <bottom style="thin">
        <color indexed="64"/>
      </bottom>
      <diagonal/>
    </border>
    <border>
      <left style="thick">
        <color auto="1"/>
      </left>
      <right style="thick">
        <color auto="1"/>
      </right>
      <top/>
      <bottom style="thick">
        <color auto="1"/>
      </bottom>
      <diagonal/>
    </border>
    <border>
      <left style="medium">
        <color auto="1"/>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32">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3" borderId="6"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2"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0" fillId="13" borderId="19"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 fillId="0" borderId="0"/>
  </cellStyleXfs>
  <cellXfs count="216">
    <xf numFmtId="0" fontId="0" fillId="0" borderId="0" xfId="0"/>
    <xf numFmtId="0" fontId="3" fillId="0" borderId="8" xfId="0" applyFont="1" applyBorder="1" applyAlignment="1">
      <alignment vertical="center" wrapText="1"/>
    </xf>
    <xf numFmtId="0" fontId="5" fillId="0" borderId="8" xfId="0" applyFont="1" applyBorder="1" applyAlignment="1">
      <alignment vertical="center" wrapText="1"/>
    </xf>
    <xf numFmtId="0" fontId="3" fillId="0" borderId="13" xfId="0" applyFont="1" applyBorder="1" applyAlignment="1">
      <alignment vertical="center" wrapText="1"/>
    </xf>
    <xf numFmtId="0" fontId="12" fillId="0" borderId="0" xfId="0" applyFont="1" applyAlignment="1">
      <alignment horizontal="left" vertical="center" wrapText="1"/>
    </xf>
    <xf numFmtId="0" fontId="17" fillId="0" borderId="0" xfId="0" applyFont="1" applyAlignment="1">
      <alignment horizontal="left" vertical="center" wrapText="1"/>
    </xf>
    <xf numFmtId="0" fontId="12" fillId="0" borderId="0" xfId="0" applyFont="1" applyAlignment="1">
      <alignment horizontal="left" vertical="center"/>
    </xf>
    <xf numFmtId="0" fontId="22" fillId="0" borderId="0" xfId="0" applyFont="1" applyAlignment="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8" fillId="3" borderId="12" xfId="27" applyFont="1" applyBorder="1" applyAlignment="1">
      <alignment vertical="center" wrapText="1"/>
    </xf>
    <xf numFmtId="0" fontId="4" fillId="0" borderId="11" xfId="0" applyFont="1" applyBorder="1" applyAlignment="1">
      <alignment vertical="center" wrapText="1"/>
    </xf>
    <xf numFmtId="0" fontId="4" fillId="0" borderId="9" xfId="0" applyFont="1" applyBorder="1" applyAlignment="1">
      <alignment vertical="center" wrapText="1"/>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3" fillId="0" borderId="1" xfId="0" applyFont="1" applyFill="1" applyBorder="1" applyAlignment="1">
      <alignment vertical="center" wrapText="1"/>
    </xf>
    <xf numFmtId="0" fontId="4" fillId="0" borderId="10" xfId="0" applyFont="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10" xfId="0" applyFont="1" applyFill="1" applyBorder="1" applyAlignment="1">
      <alignment vertical="center" wrapText="1"/>
    </xf>
    <xf numFmtId="3" fontId="3" fillId="0" borderId="8" xfId="245" applyNumberFormat="1" applyFont="1" applyFill="1" applyBorder="1" applyAlignment="1">
      <alignment vertical="center" wrapText="1"/>
    </xf>
    <xf numFmtId="3" fontId="3" fillId="0" borderId="8" xfId="245" applyNumberFormat="1" applyFont="1" applyBorder="1" applyAlignment="1">
      <alignment vertical="center" wrapText="1"/>
    </xf>
    <xf numFmtId="3" fontId="3" fillId="0" borderId="11" xfId="245" applyNumberFormat="1" applyFont="1" applyFill="1" applyBorder="1" applyAlignment="1">
      <alignment vertical="center" wrapText="1"/>
    </xf>
    <xf numFmtId="3" fontId="3" fillId="0" borderId="0" xfId="245" applyNumberFormat="1" applyFont="1" applyFill="1" applyBorder="1" applyAlignment="1">
      <alignment vertical="center" wrapText="1"/>
    </xf>
    <xf numFmtId="15" fontId="12" fillId="0" borderId="0" xfId="0" applyNumberFormat="1" applyFont="1" applyAlignment="1">
      <alignment horizontal="left" vertical="center" wrapText="1"/>
    </xf>
    <xf numFmtId="0" fontId="12" fillId="0" borderId="0" xfId="0" applyFont="1" applyAlignment="1">
      <alignment vertical="center" wrapText="1"/>
    </xf>
    <xf numFmtId="0" fontId="13" fillId="0" borderId="0" xfId="0" applyFont="1" applyAlignment="1"/>
    <xf numFmtId="0" fontId="19" fillId="0" borderId="0" xfId="0" applyFont="1" applyAlignment="1"/>
    <xf numFmtId="0" fontId="12" fillId="0" borderId="0" xfId="0" applyFont="1" applyAlignment="1">
      <alignment wrapText="1"/>
    </xf>
    <xf numFmtId="15" fontId="12" fillId="0" borderId="0" xfId="0" applyNumberFormat="1" applyFont="1" applyBorder="1" applyAlignment="1">
      <alignment horizontal="left"/>
    </xf>
    <xf numFmtId="0" fontId="12" fillId="0" borderId="0" xfId="0" applyFont="1" applyBorder="1" applyAlignment="1">
      <alignment horizontal="left"/>
    </xf>
    <xf numFmtId="0" fontId="12" fillId="0" borderId="0" xfId="0" quotePrefix="1" applyFont="1" applyAlignment="1">
      <alignment horizontal="left" vertical="center" wrapText="1"/>
    </xf>
    <xf numFmtId="0" fontId="14" fillId="0" borderId="0" xfId="0" applyFont="1" applyAlignment="1">
      <alignment horizontal="left" vertical="center" wrapText="1"/>
    </xf>
    <xf numFmtId="0" fontId="14" fillId="6" borderId="0" xfId="0" applyFont="1" applyFill="1" applyBorder="1" applyAlignment="1">
      <alignment horizontal="left"/>
    </xf>
    <xf numFmtId="0" fontId="31" fillId="13" borderId="20" xfId="320" applyFont="1" applyBorder="1" applyAlignment="1">
      <alignment horizontal="left" vertical="center" wrapText="1"/>
    </xf>
    <xf numFmtId="0" fontId="6" fillId="0" borderId="0" xfId="128" applyAlignment="1"/>
    <xf numFmtId="0" fontId="12" fillId="0" borderId="0" xfId="0" quotePrefix="1" applyFont="1" applyBorder="1" applyAlignment="1">
      <alignment horizontal="left" vertical="center" wrapText="1"/>
    </xf>
    <xf numFmtId="0" fontId="12" fillId="0" borderId="0" xfId="0" applyFont="1" applyBorder="1" applyAlignment="1">
      <alignment horizontal="left" vertical="center" wrapText="1"/>
    </xf>
    <xf numFmtId="0" fontId="12" fillId="0" borderId="21" xfId="0" applyFont="1" applyBorder="1" applyAlignment="1">
      <alignment vertical="center" wrapText="1"/>
    </xf>
    <xf numFmtId="0" fontId="34" fillId="0" borderId="0" xfId="0" applyFont="1" applyAlignment="1">
      <alignment vertical="center" wrapText="1"/>
    </xf>
    <xf numFmtId="0" fontId="12" fillId="0" borderId="0" xfId="0" applyFont="1" applyAlignment="1">
      <alignment horizontal="left" vertical="center" wrapText="1"/>
    </xf>
    <xf numFmtId="0" fontId="13" fillId="0" borderId="0" xfId="0" applyFont="1" applyAlignment="1">
      <alignment vertical="center"/>
    </xf>
    <xf numFmtId="0" fontId="19" fillId="0" borderId="0" xfId="0" applyFont="1" applyAlignment="1">
      <alignment vertical="center"/>
    </xf>
    <xf numFmtId="0" fontId="12" fillId="0" borderId="14"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10" xfId="0" applyFont="1" applyBorder="1" applyAlignment="1">
      <alignment vertical="center"/>
    </xf>
    <xf numFmtId="0" fontId="15" fillId="0" borderId="0" xfId="0" applyFont="1" applyBorder="1" applyAlignment="1">
      <alignment vertical="center"/>
    </xf>
    <xf numFmtId="0" fontId="12" fillId="0" borderId="0" xfId="0" applyFont="1" applyBorder="1" applyAlignment="1">
      <alignment vertical="center"/>
    </xf>
    <xf numFmtId="0" fontId="14" fillId="6" borderId="0" xfId="0" applyFont="1" applyFill="1" applyBorder="1" applyAlignment="1">
      <alignment horizontal="left" vertical="center" wrapText="1"/>
    </xf>
    <xf numFmtId="0" fontId="32" fillId="0" borderId="0" xfId="128" applyFont="1" applyAlignment="1">
      <alignment vertical="center"/>
    </xf>
    <xf numFmtId="164" fontId="12" fillId="4" borderId="24" xfId="0" applyNumberFormat="1" applyFont="1" applyFill="1" applyBorder="1" applyAlignment="1">
      <alignment horizontal="left" vertical="center" wrapText="1"/>
    </xf>
    <xf numFmtId="0" fontId="33" fillId="0" borderId="0" xfId="0" applyFont="1" applyBorder="1" applyAlignment="1">
      <alignment vertical="center"/>
    </xf>
    <xf numFmtId="164" fontId="12" fillId="4" borderId="26" xfId="0" applyNumberFormat="1" applyFont="1" applyFill="1" applyBorder="1" applyAlignment="1">
      <alignment horizontal="left" vertical="center" wrapText="1"/>
    </xf>
    <xf numFmtId="0" fontId="12" fillId="0" borderId="14" xfId="0" applyFont="1" applyBorder="1" applyAlignment="1">
      <alignment vertical="center" wrapText="1"/>
    </xf>
    <xf numFmtId="0" fontId="34" fillId="0" borderId="0" xfId="0" applyFont="1" applyBorder="1" applyAlignment="1">
      <alignment vertical="center"/>
    </xf>
    <xf numFmtId="0" fontId="15" fillId="0" borderId="14" xfId="0" applyFont="1" applyBorder="1" applyAlignment="1">
      <alignment vertical="center"/>
    </xf>
    <xf numFmtId="164" fontId="12" fillId="11" borderId="26" xfId="0" applyNumberFormat="1" applyFont="1" applyFill="1" applyBorder="1" applyAlignment="1">
      <alignment horizontal="left" vertical="center" wrapText="1"/>
    </xf>
    <xf numFmtId="0" fontId="16" fillId="0" borderId="4" xfId="0" applyFont="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5" fillId="0" borderId="10" xfId="0" applyFont="1" applyBorder="1" applyAlignment="1">
      <alignment vertical="center"/>
    </xf>
    <xf numFmtId="0" fontId="16" fillId="0" borderId="0" xfId="0" applyFont="1" applyBorder="1" applyAlignment="1">
      <alignment vertical="center"/>
    </xf>
    <xf numFmtId="0" fontId="12" fillId="6" borderId="0" xfId="0" applyFont="1" applyFill="1" applyBorder="1" applyAlignment="1">
      <alignment horizontal="left" vertical="center" wrapText="1"/>
    </xf>
    <xf numFmtId="0" fontId="33" fillId="0" borderId="10" xfId="0" applyFont="1" applyBorder="1" applyAlignment="1">
      <alignment vertical="center"/>
    </xf>
    <xf numFmtId="165" fontId="12" fillId="4" borderId="22" xfId="245" applyNumberFormat="1" applyFont="1" applyFill="1" applyBorder="1" applyAlignment="1">
      <alignment horizontal="left" vertical="center" wrapText="1"/>
    </xf>
    <xf numFmtId="165" fontId="12" fillId="4" borderId="25" xfId="245" applyNumberFormat="1" applyFont="1" applyFill="1" applyBorder="1" applyAlignment="1">
      <alignment horizontal="left" vertical="center" wrapText="1"/>
    </xf>
    <xf numFmtId="0" fontId="12" fillId="4" borderId="31" xfId="0" applyFont="1" applyFill="1" applyBorder="1" applyAlignment="1">
      <alignment horizontal="left" vertical="center" wrapText="1"/>
    </xf>
    <xf numFmtId="164" fontId="12" fillId="4" borderId="32" xfId="0" applyNumberFormat="1" applyFont="1" applyFill="1" applyBorder="1" applyAlignment="1">
      <alignment horizontal="left" vertical="center" wrapText="1"/>
    </xf>
    <xf numFmtId="0" fontId="12" fillId="4" borderId="32" xfId="0" applyFont="1" applyFill="1" applyBorder="1" applyAlignment="1">
      <alignment horizontal="left" vertical="center" wrapText="1"/>
    </xf>
    <xf numFmtId="0" fontId="12" fillId="5" borderId="32" xfId="0" applyFont="1" applyFill="1" applyBorder="1" applyAlignment="1">
      <alignment horizontal="left" vertical="center" wrapText="1"/>
    </xf>
    <xf numFmtId="0" fontId="6" fillId="5" borderId="32" xfId="128" applyFill="1" applyBorder="1" applyAlignment="1">
      <alignment horizontal="left" vertical="center" wrapText="1"/>
    </xf>
    <xf numFmtId="49" fontId="12" fillId="4" borderId="32" xfId="0" applyNumberFormat="1" applyFont="1" applyFill="1" applyBorder="1" applyAlignment="1">
      <alignment horizontal="left" vertical="center" wrapText="1"/>
    </xf>
    <xf numFmtId="0" fontId="12" fillId="10" borderId="32"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6" fillId="5" borderId="26" xfId="128" applyFill="1" applyBorder="1" applyAlignment="1">
      <alignment horizontal="left" vertical="center" wrapText="1"/>
    </xf>
    <xf numFmtId="0" fontId="6" fillId="5" borderId="29" xfId="128" applyFill="1" applyBorder="1" applyAlignment="1">
      <alignment horizontal="left" vertical="center" wrapText="1"/>
    </xf>
    <xf numFmtId="49" fontId="12" fillId="4" borderId="23" xfId="0" applyNumberFormat="1" applyFont="1" applyFill="1" applyBorder="1" applyAlignment="1">
      <alignment horizontal="left" vertical="center" wrapText="1"/>
    </xf>
    <xf numFmtId="49" fontId="12" fillId="4" borderId="15" xfId="0" applyNumberFormat="1" applyFont="1" applyFill="1" applyBorder="1" applyAlignment="1">
      <alignment horizontal="left" vertical="center" wrapText="1"/>
    </xf>
    <xf numFmtId="0" fontId="12" fillId="0" borderId="4" xfId="0" applyFont="1" applyBorder="1" applyAlignment="1">
      <alignment horizontal="left" vertical="center" wrapText="1"/>
    </xf>
    <xf numFmtId="164" fontId="12" fillId="4" borderId="15" xfId="0" applyNumberFormat="1" applyFont="1" applyFill="1" applyBorder="1" applyAlignme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vertical="center"/>
    </xf>
    <xf numFmtId="0" fontId="22" fillId="0" borderId="0" xfId="0" applyFont="1" applyAlignment="1">
      <alignment vertical="center"/>
    </xf>
    <xf numFmtId="0" fontId="22" fillId="9" borderId="0" xfId="0" applyFont="1" applyFill="1" applyAlignment="1">
      <alignment vertical="center"/>
    </xf>
    <xf numFmtId="0" fontId="22" fillId="0" borderId="0" xfId="0" applyFont="1" applyFill="1" applyAlignment="1">
      <alignment vertical="center"/>
    </xf>
    <xf numFmtId="164" fontId="12" fillId="4" borderId="15" xfId="0" applyNumberFormat="1" applyFont="1" applyFill="1" applyBorder="1" applyAlignment="1">
      <alignment horizontal="left" vertical="center" wrapText="1"/>
    </xf>
    <xf numFmtId="164" fontId="12" fillId="4" borderId="15" xfId="0" applyNumberFormat="1" applyFont="1" applyFill="1" applyBorder="1" applyAlignment="1">
      <alignment horizontal="left" vertical="center" wrapText="1"/>
    </xf>
    <xf numFmtId="0" fontId="31" fillId="13" borderId="19" xfId="320" applyFont="1" applyAlignment="1">
      <alignment horizontal="left" vertical="center" wrapText="1"/>
    </xf>
    <xf numFmtId="0" fontId="12" fillId="4" borderId="35" xfId="0" applyFont="1" applyFill="1" applyBorder="1" applyAlignment="1">
      <alignment horizontal="left" wrapText="1"/>
    </xf>
    <xf numFmtId="166" fontId="12" fillId="4" borderId="35" xfId="0" applyNumberFormat="1" applyFont="1" applyFill="1" applyBorder="1" applyAlignment="1">
      <alignment horizontal="left" wrapText="1"/>
    </xf>
    <xf numFmtId="0" fontId="37" fillId="4" borderId="32" xfId="128" applyFont="1" applyFill="1" applyBorder="1" applyAlignment="1">
      <alignment horizontal="left" vertical="center" wrapText="1"/>
    </xf>
    <xf numFmtId="0" fontId="37" fillId="10" borderId="36" xfId="128" applyFont="1" applyFill="1" applyBorder="1" applyAlignment="1">
      <alignment horizontal="left" wrapText="1"/>
    </xf>
    <xf numFmtId="43" fontId="12" fillId="4" borderId="25" xfId="245" applyNumberFormat="1" applyFont="1" applyFill="1" applyBorder="1" applyAlignment="1">
      <alignment horizontal="left" vertical="center" wrapText="1"/>
    </xf>
    <xf numFmtId="0" fontId="6" fillId="5" borderId="26" xfId="128" applyFill="1" applyBorder="1" applyAlignment="1">
      <alignment horizontal="left" wrapText="1"/>
    </xf>
    <xf numFmtId="0" fontId="6" fillId="4" borderId="26" xfId="128" applyFill="1" applyBorder="1" applyAlignment="1">
      <alignment horizontal="left" wrapText="1"/>
    </xf>
    <xf numFmtId="0" fontId="12" fillId="5" borderId="26" xfId="0" applyFont="1" applyFill="1" applyBorder="1" applyAlignment="1">
      <alignment horizontal="left" wrapText="1"/>
    </xf>
    <xf numFmtId="0" fontId="3" fillId="0" borderId="0" xfId="0" applyFont="1" applyAlignment="1">
      <alignment vertical="top"/>
    </xf>
    <xf numFmtId="0" fontId="3" fillId="0" borderId="0" xfId="0" applyFont="1"/>
    <xf numFmtId="165" fontId="3" fillId="0" borderId="0" xfId="245" applyNumberFormat="1" applyFont="1" applyAlignment="1">
      <alignment vertical="center"/>
    </xf>
    <xf numFmtId="0" fontId="18" fillId="0" borderId="0" xfId="0" applyFont="1" applyAlignment="1">
      <alignment vertical="top"/>
    </xf>
    <xf numFmtId="165" fontId="10" fillId="0" borderId="3" xfId="245" applyNumberFormat="1" applyFont="1" applyBorder="1" applyAlignment="1">
      <alignment vertical="center"/>
    </xf>
    <xf numFmtId="165" fontId="5" fillId="0" borderId="4" xfId="245" applyNumberFormat="1" applyFont="1" applyBorder="1" applyAlignment="1">
      <alignment vertical="center"/>
    </xf>
    <xf numFmtId="0" fontId="29" fillId="0" borderId="0" xfId="0" applyFont="1" applyAlignment="1"/>
    <xf numFmtId="165" fontId="28" fillId="0" borderId="2" xfId="245" applyNumberFormat="1" applyFont="1" applyBorder="1" applyAlignment="1">
      <alignment vertical="center"/>
    </xf>
    <xf numFmtId="0" fontId="28" fillId="0" borderId="0" xfId="0" applyFont="1" applyAlignment="1">
      <alignment vertical="top"/>
    </xf>
    <xf numFmtId="165" fontId="4" fillId="0" borderId="2" xfId="245" applyNumberFormat="1" applyFont="1" applyBorder="1" applyAlignment="1">
      <alignment vertical="center" wrapText="1"/>
    </xf>
    <xf numFmtId="165" fontId="4" fillId="0" borderId="2" xfId="245" applyNumberFormat="1" applyFont="1" applyBorder="1" applyAlignment="1">
      <alignment vertical="center"/>
    </xf>
    <xf numFmtId="165" fontId="4" fillId="0" borderId="9" xfId="245" applyNumberFormat="1" applyFont="1" applyBorder="1" applyAlignment="1">
      <alignment vertical="center"/>
    </xf>
    <xf numFmtId="0" fontId="10" fillId="0" borderId="3" xfId="0" applyFont="1" applyBorder="1"/>
    <xf numFmtId="0" fontId="3" fillId="0" borderId="4" xfId="0" applyFont="1" applyBorder="1"/>
    <xf numFmtId="0" fontId="4" fillId="0" borderId="9" xfId="0" applyFont="1" applyBorder="1" applyAlignment="1">
      <alignment vertical="top"/>
    </xf>
    <xf numFmtId="0" fontId="3" fillId="0" borderId="10" xfId="0" applyFont="1" applyBorder="1"/>
    <xf numFmtId="3" fontId="11" fillId="0" borderId="10" xfId="0" applyNumberFormat="1" applyFont="1" applyBorder="1"/>
    <xf numFmtId="0" fontId="26" fillId="2" borderId="2" xfId="0" applyFont="1" applyFill="1" applyBorder="1" applyAlignment="1">
      <alignment horizontal="left" vertical="top" wrapText="1"/>
    </xf>
    <xf numFmtId="0" fontId="26" fillId="0" borderId="0" xfId="0" applyFont="1" applyBorder="1" applyAlignment="1">
      <alignment vertical="top" wrapText="1"/>
    </xf>
    <xf numFmtId="0" fontId="27" fillId="2" borderId="2" xfId="0" applyFont="1" applyFill="1" applyBorder="1" applyAlignment="1">
      <alignment horizontal="left" vertical="top" wrapText="1"/>
    </xf>
    <xf numFmtId="0" fontId="27" fillId="0" borderId="0" xfId="0" applyFont="1" applyBorder="1" applyAlignment="1">
      <alignment vertical="top" wrapText="1"/>
    </xf>
    <xf numFmtId="0" fontId="3" fillId="2" borderId="2" xfId="0" applyFont="1" applyFill="1" applyBorder="1" applyAlignment="1">
      <alignment horizontal="left" vertical="top"/>
    </xf>
    <xf numFmtId="0" fontId="3" fillId="0" borderId="0" xfId="0" applyFont="1" applyBorder="1" applyAlignment="1">
      <alignment vertical="top" wrapText="1"/>
    </xf>
    <xf numFmtId="0" fontId="3" fillId="0" borderId="0" xfId="0" applyFont="1" applyBorder="1"/>
    <xf numFmtId="0" fontId="27" fillId="2" borderId="2" xfId="0" applyFont="1" applyFill="1" applyBorder="1" applyAlignment="1">
      <alignment horizontal="left" vertical="top"/>
    </xf>
    <xf numFmtId="0" fontId="4" fillId="2" borderId="2" xfId="0" applyFont="1" applyFill="1" applyBorder="1" applyAlignment="1">
      <alignment horizontal="left" vertical="top"/>
    </xf>
    <xf numFmtId="0" fontId="26" fillId="2" borderId="2" xfId="0" applyFont="1" applyFill="1" applyBorder="1" applyAlignment="1">
      <alignment horizontal="left" vertical="top"/>
    </xf>
    <xf numFmtId="0" fontId="8" fillId="3" borderId="8" xfId="27" applyFont="1" applyBorder="1" applyAlignment="1">
      <alignment vertical="center" wrapText="1"/>
    </xf>
    <xf numFmtId="0" fontId="3" fillId="2" borderId="2" xfId="0" applyFont="1" applyFill="1" applyBorder="1" applyAlignment="1">
      <alignment horizontal="left" vertical="top" wrapText="1"/>
    </xf>
    <xf numFmtId="0" fontId="3" fillId="2" borderId="1" xfId="0" applyFont="1" applyFill="1" applyBorder="1" applyAlignment="1">
      <alignment vertical="top" wrapText="1"/>
    </xf>
    <xf numFmtId="0" fontId="3" fillId="0" borderId="5" xfId="0" applyFont="1" applyBorder="1" applyAlignment="1">
      <alignment vertical="top" wrapText="1"/>
    </xf>
    <xf numFmtId="0" fontId="3" fillId="0" borderId="0" xfId="0" applyFont="1" applyAlignment="1">
      <alignment horizontal="right"/>
    </xf>
    <xf numFmtId="0" fontId="4" fillId="12" borderId="0" xfId="0" applyFont="1" applyFill="1" applyAlignment="1">
      <alignment horizontal="right"/>
    </xf>
    <xf numFmtId="165" fontId="4" fillId="12" borderId="0" xfId="245" applyNumberFormat="1" applyFont="1" applyFill="1" applyAlignment="1">
      <alignment vertical="center"/>
    </xf>
    <xf numFmtId="0" fontId="10" fillId="0" borderId="0" xfId="0" applyFont="1" applyAlignment="1">
      <alignment vertical="top"/>
    </xf>
    <xf numFmtId="165" fontId="3" fillId="0" borderId="0" xfId="0" applyNumberFormat="1" applyFont="1"/>
    <xf numFmtId="0" fontId="3" fillId="0" borderId="38" xfId="0" applyFont="1" applyBorder="1"/>
    <xf numFmtId="0" fontId="3" fillId="0" borderId="39" xfId="0" applyFont="1" applyBorder="1"/>
    <xf numFmtId="0" fontId="3" fillId="0" borderId="40" xfId="0" applyFont="1" applyBorder="1" applyAlignment="1">
      <alignment horizontal="right"/>
    </xf>
    <xf numFmtId="3" fontId="3" fillId="0" borderId="41" xfId="0" applyNumberFormat="1" applyFont="1" applyBorder="1"/>
    <xf numFmtId="0" fontId="4" fillId="0" borderId="42" xfId="0" applyFont="1" applyBorder="1" applyAlignment="1">
      <alignment horizontal="right" wrapText="1"/>
    </xf>
    <xf numFmtId="3" fontId="4" fillId="0" borderId="43" xfId="0" applyNumberFormat="1" applyFont="1" applyBorder="1"/>
    <xf numFmtId="0" fontId="3" fillId="0" borderId="44" xfId="0" applyFont="1" applyBorder="1"/>
    <xf numFmtId="0" fontId="3" fillId="0" borderId="45" xfId="0" applyFont="1" applyBorder="1"/>
    <xf numFmtId="165" fontId="5" fillId="0" borderId="14" xfId="245" applyNumberFormat="1" applyFont="1" applyBorder="1" applyAlignment="1">
      <alignment vertical="center" wrapText="1"/>
    </xf>
    <xf numFmtId="0" fontId="3" fillId="0" borderId="14" xfId="0" applyFont="1" applyBorder="1"/>
    <xf numFmtId="165" fontId="3" fillId="0" borderId="16" xfId="245" applyNumberFormat="1" applyFont="1" applyBorder="1" applyAlignment="1">
      <alignment vertical="center"/>
    </xf>
    <xf numFmtId="165" fontId="3" fillId="0" borderId="14" xfId="245" applyNumberFormat="1" applyFont="1" applyBorder="1" applyAlignment="1">
      <alignment vertical="center"/>
    </xf>
    <xf numFmtId="165" fontId="5" fillId="0" borderId="15" xfId="245" applyNumberFormat="1" applyFont="1" applyBorder="1" applyAlignment="1">
      <alignment vertical="center" wrapText="1"/>
    </xf>
    <xf numFmtId="3" fontId="3" fillId="0" borderId="16" xfId="245" applyNumberFormat="1" applyFont="1" applyFill="1" applyBorder="1" applyAlignment="1">
      <alignment vertical="center" wrapText="1"/>
    </xf>
    <xf numFmtId="0" fontId="3" fillId="0" borderId="14" xfId="0" applyFont="1" applyFill="1" applyBorder="1" applyAlignment="1">
      <alignment vertical="center" wrapText="1"/>
    </xf>
    <xf numFmtId="0" fontId="3" fillId="0" borderId="30" xfId="0" applyFont="1" applyFill="1" applyBorder="1" applyAlignment="1">
      <alignment vertical="center" wrapText="1"/>
    </xf>
    <xf numFmtId="0" fontId="8" fillId="3" borderId="15" xfId="27" applyFont="1" applyBorder="1" applyAlignment="1">
      <alignment vertical="center" wrapText="1"/>
    </xf>
    <xf numFmtId="0" fontId="3" fillId="0" borderId="0" xfId="0" applyFont="1" applyFill="1" applyBorder="1" applyAlignment="1">
      <alignment horizontal="left" vertical="top"/>
    </xf>
    <xf numFmtId="10" fontId="3" fillId="0" borderId="0" xfId="245" applyNumberFormat="1" applyFont="1" applyAlignment="1">
      <alignment vertical="center"/>
    </xf>
    <xf numFmtId="3" fontId="11" fillId="0" borderId="11" xfId="0" applyNumberFormat="1" applyFont="1" applyBorder="1"/>
    <xf numFmtId="165" fontId="5" fillId="0" borderId="18" xfId="245" applyNumberFormat="1" applyFont="1" applyBorder="1" applyAlignment="1">
      <alignment vertical="center"/>
    </xf>
    <xf numFmtId="165" fontId="5" fillId="0" borderId="7" xfId="245" applyNumberFormat="1" applyFont="1" applyBorder="1" applyAlignment="1">
      <alignment vertical="center"/>
    </xf>
    <xf numFmtId="0" fontId="3" fillId="0" borderId="9" xfId="0" applyFont="1" applyBorder="1"/>
    <xf numFmtId="165" fontId="3" fillId="0" borderId="11" xfId="245" applyNumberFormat="1" applyFont="1" applyBorder="1" applyAlignment="1">
      <alignment vertical="center"/>
    </xf>
    <xf numFmtId="165" fontId="3" fillId="0" borderId="10" xfId="245" applyNumberFormat="1" applyFont="1" applyBorder="1" applyAlignment="1">
      <alignment vertical="center"/>
    </xf>
    <xf numFmtId="165" fontId="5" fillId="0" borderId="18" xfId="245" applyNumberFormat="1" applyFont="1" applyBorder="1" applyAlignment="1">
      <alignment vertical="center" wrapText="1"/>
    </xf>
    <xf numFmtId="165" fontId="3" fillId="0" borderId="8" xfId="245" applyNumberFormat="1" applyFont="1" applyBorder="1" applyAlignment="1">
      <alignment vertical="center"/>
    </xf>
    <xf numFmtId="165" fontId="3" fillId="0" borderId="0" xfId="245" applyNumberFormat="1" applyFont="1" applyBorder="1" applyAlignment="1">
      <alignment vertical="center"/>
    </xf>
    <xf numFmtId="165" fontId="5" fillId="0" borderId="34" xfId="245" applyNumberFormat="1" applyFont="1" applyBorder="1" applyAlignment="1">
      <alignment vertical="center" wrapText="1"/>
    </xf>
    <xf numFmtId="165" fontId="3" fillId="0" borderId="7" xfId="245" applyNumberFormat="1" applyFont="1" applyBorder="1" applyAlignment="1">
      <alignment vertical="center"/>
    </xf>
    <xf numFmtId="165" fontId="3" fillId="0" borderId="4" xfId="245" applyNumberFormat="1" applyFont="1" applyBorder="1" applyAlignment="1">
      <alignment vertical="center"/>
    </xf>
    <xf numFmtId="165" fontId="5" fillId="0" borderId="17" xfId="245" applyNumberFormat="1" applyFont="1" applyBorder="1" applyAlignment="1">
      <alignment vertical="center" wrapText="1"/>
    </xf>
    <xf numFmtId="0" fontId="0" fillId="10" borderId="0" xfId="0" applyFill="1" applyBorder="1" applyAlignment="1">
      <alignment vertical="center" wrapText="1"/>
    </xf>
    <xf numFmtId="0" fontId="0" fillId="10" borderId="8" xfId="0" applyFill="1" applyBorder="1" applyAlignment="1">
      <alignment vertical="center" wrapText="1"/>
    </xf>
    <xf numFmtId="0" fontId="3" fillId="10" borderId="0" xfId="0" applyFont="1" applyFill="1" applyBorder="1" applyAlignment="1">
      <alignment vertical="center"/>
    </xf>
    <xf numFmtId="0" fontId="3" fillId="10" borderId="10" xfId="0" applyFont="1" applyFill="1" applyBorder="1" applyAlignment="1">
      <alignment vertical="center"/>
    </xf>
    <xf numFmtId="0" fontId="3" fillId="10" borderId="11" xfId="0" applyFont="1" applyFill="1" applyBorder="1" applyAlignment="1">
      <alignment vertical="center"/>
    </xf>
    <xf numFmtId="0" fontId="3" fillId="10" borderId="8" xfId="0" applyFont="1" applyFill="1" applyBorder="1" applyAlignment="1">
      <alignment vertical="center"/>
    </xf>
    <xf numFmtId="0" fontId="4" fillId="0" borderId="17" xfId="0" applyFont="1" applyBorder="1" applyAlignment="1">
      <alignment vertical="center" wrapText="1"/>
    </xf>
    <xf numFmtId="0" fontId="0" fillId="5" borderId="34" xfId="0" applyFill="1" applyBorder="1" applyAlignment="1">
      <alignment vertical="center" wrapText="1"/>
    </xf>
    <xf numFmtId="49" fontId="3" fillId="5" borderId="0" xfId="0" applyNumberFormat="1" applyFont="1" applyFill="1" applyBorder="1" applyAlignment="1">
      <alignment vertical="center"/>
    </xf>
    <xf numFmtId="49" fontId="25" fillId="5" borderId="8" xfId="0" applyNumberFormat="1" applyFont="1" applyFill="1" applyBorder="1" applyAlignment="1">
      <alignment vertical="center"/>
    </xf>
    <xf numFmtId="43" fontId="12" fillId="0" borderId="0" xfId="245" applyNumberFormat="1" applyFont="1" applyAlignment="1">
      <alignment horizontal="left" vertical="center" wrapText="1"/>
    </xf>
    <xf numFmtId="0" fontId="22" fillId="0" borderId="0" xfId="0" applyFont="1" applyAlignment="1">
      <alignment vertical="center"/>
    </xf>
    <xf numFmtId="0" fontId="0" fillId="0" borderId="0" xfId="0" applyAlignment="1">
      <alignment vertical="center"/>
    </xf>
    <xf numFmtId="0" fontId="22" fillId="8" borderId="0" xfId="0" applyFont="1" applyFill="1" applyAlignment="1">
      <alignment vertical="center"/>
    </xf>
    <xf numFmtId="0" fontId="35" fillId="7" borderId="0" xfId="0" applyFont="1" applyFill="1" applyAlignment="1">
      <alignment vertical="center"/>
    </xf>
    <xf numFmtId="0" fontId="36"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2" fillId="10" borderId="27" xfId="0" applyFont="1" applyFill="1" applyBorder="1" applyAlignment="1">
      <alignment horizontal="left" wrapText="1"/>
    </xf>
    <xf numFmtId="0" fontId="12" fillId="10" borderId="28" xfId="0" applyFont="1" applyFill="1" applyBorder="1" applyAlignment="1">
      <alignment horizontal="left" wrapText="1"/>
    </xf>
    <xf numFmtId="0" fontId="12" fillId="10" borderId="25" xfId="0" applyFont="1" applyFill="1" applyBorder="1" applyAlignment="1">
      <alignment horizontal="left" vertical="center" wrapText="1"/>
    </xf>
    <xf numFmtId="0" fontId="12" fillId="10" borderId="15" xfId="0" applyFont="1" applyFill="1" applyBorder="1" applyAlignment="1">
      <alignment horizontal="left" vertical="center" wrapText="1"/>
    </xf>
    <xf numFmtId="164" fontId="12" fillId="5" borderId="25" xfId="0" applyNumberFormat="1" applyFont="1" applyFill="1" applyBorder="1" applyAlignment="1">
      <alignment horizontal="left" vertical="center" wrapText="1"/>
    </xf>
    <xf numFmtId="164" fontId="12" fillId="5" borderId="15" xfId="0" applyNumberFormat="1" applyFont="1" applyFill="1" applyBorder="1" applyAlignment="1">
      <alignment horizontal="left" vertical="center" wrapText="1"/>
    </xf>
    <xf numFmtId="0" fontId="12" fillId="5" borderId="25" xfId="0" applyFont="1" applyFill="1" applyBorder="1" applyAlignment="1">
      <alignment horizontal="left" wrapText="1"/>
    </xf>
    <xf numFmtId="0" fontId="12" fillId="5" borderId="15" xfId="0" applyFont="1" applyFill="1" applyBorder="1" applyAlignment="1">
      <alignment horizontal="left" wrapText="1"/>
    </xf>
    <xf numFmtId="0" fontId="12" fillId="5" borderId="37" xfId="0" applyFont="1" applyFill="1" applyBorder="1" applyAlignment="1">
      <alignment horizontal="left" wrapText="1"/>
    </xf>
    <xf numFmtId="0" fontId="12" fillId="5" borderId="16" xfId="0" applyFont="1" applyFill="1" applyBorder="1" applyAlignment="1">
      <alignment horizontal="left" wrapText="1"/>
    </xf>
    <xf numFmtId="164" fontId="12" fillId="4" borderId="25" xfId="0" applyNumberFormat="1" applyFont="1" applyFill="1" applyBorder="1" applyAlignment="1">
      <alignment horizontal="left" wrapText="1"/>
    </xf>
    <xf numFmtId="164" fontId="12" fillId="4" borderId="15" xfId="0" applyNumberFormat="1" applyFont="1" applyFill="1" applyBorder="1" applyAlignment="1">
      <alignment horizontal="left" wrapText="1"/>
    </xf>
    <xf numFmtId="164" fontId="12" fillId="4" borderId="25" xfId="0" applyNumberFormat="1" applyFont="1" applyFill="1" applyBorder="1" applyAlignment="1">
      <alignment horizontal="left" vertical="center" wrapText="1"/>
    </xf>
    <xf numFmtId="164" fontId="12" fillId="4" borderId="15" xfId="0" applyNumberFormat="1" applyFont="1" applyFill="1" applyBorder="1" applyAlignment="1">
      <alignment horizontal="left" vertical="center" wrapText="1"/>
    </xf>
    <xf numFmtId="164" fontId="12" fillId="5" borderId="27" xfId="0" applyNumberFormat="1" applyFont="1" applyFill="1" applyBorder="1" applyAlignment="1">
      <alignment horizontal="left" vertical="center" wrapText="1"/>
    </xf>
    <xf numFmtId="164" fontId="12" fillId="5" borderId="28" xfId="0" applyNumberFormat="1"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5" fillId="0" borderId="0" xfId="0" applyFont="1" applyBorder="1" applyAlignment="1">
      <alignment horizontal="left" vertical="center"/>
    </xf>
    <xf numFmtId="0" fontId="0" fillId="0" borderId="0" xfId="0" applyBorder="1" applyAlignment="1">
      <alignment horizontal="left" vertical="center"/>
    </xf>
    <xf numFmtId="0" fontId="28" fillId="0" borderId="2" xfId="0" applyFont="1" applyBorder="1" applyAlignment="1">
      <alignment horizontal="left" vertical="top" wrapText="1"/>
    </xf>
    <xf numFmtId="0" fontId="28" fillId="0" borderId="0" xfId="0" applyFont="1" applyBorder="1" applyAlignment="1">
      <alignment horizontal="left" vertical="top" wrapText="1"/>
    </xf>
    <xf numFmtId="0" fontId="28" fillId="0" borderId="8" xfId="0" applyFont="1" applyBorder="1" applyAlignment="1">
      <alignment horizontal="left" vertical="top" wrapText="1"/>
    </xf>
    <xf numFmtId="0" fontId="10" fillId="0" borderId="30" xfId="0" applyFont="1"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3" fontId="15" fillId="0" borderId="2" xfId="0" applyNumberFormat="1" applyFont="1" applyBorder="1" applyAlignment="1">
      <alignment horizontal="left" vertical="top"/>
    </xf>
    <xf numFmtId="3" fontId="15" fillId="0" borderId="0" xfId="0" applyNumberFormat="1" applyFont="1" applyBorder="1" applyAlignment="1">
      <alignment horizontal="left" vertical="top"/>
    </xf>
    <xf numFmtId="3" fontId="15" fillId="0" borderId="8" xfId="0" applyNumberFormat="1" applyFont="1" applyBorder="1" applyAlignment="1">
      <alignment horizontal="left" vertical="top"/>
    </xf>
    <xf numFmtId="0" fontId="10" fillId="0" borderId="3" xfId="0" applyFont="1" applyBorder="1" applyAlignment="1">
      <alignment horizontal="left"/>
    </xf>
    <xf numFmtId="0" fontId="10" fillId="0" borderId="4" xfId="0" applyFont="1" applyBorder="1" applyAlignment="1">
      <alignment horizontal="left"/>
    </xf>
    <xf numFmtId="0" fontId="10" fillId="0" borderId="7" xfId="0" applyFont="1" applyBorder="1" applyAlignment="1">
      <alignment horizontal="left"/>
    </xf>
  </cellXfs>
  <cellStyles count="332">
    <cellStyle name="Comma" xfId="24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cellStyle name="Input" xfId="27" builtinId="20"/>
    <cellStyle name="Normal" xfId="0" builtinId="0"/>
    <cellStyle name="Normal 32 2" xfId="331"/>
    <cellStyle name="Output" xfId="320" builtinId="21"/>
  </cellStyles>
  <dxfs count="8">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Medium4"/>
  <colors>
    <mruColors>
      <color rgb="FFA6A6A6"/>
      <color rgb="FFFABF8F"/>
      <color rgb="FFF7FAB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ta@eiti.or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arim.Limam@moorestephens.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oz.zm/annual-reports.htm" TargetMode="External"/><Relationship Id="rId1" Type="http://schemas.openxmlformats.org/officeDocument/2006/relationships/hyperlink" Target="http://www.mof.gov.z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48"/>
  <sheetViews>
    <sheetView showGridLines="0" tabSelected="1" workbookViewId="0">
      <selection activeCell="B2" sqref="B2:D2"/>
    </sheetView>
  </sheetViews>
  <sheetFormatPr defaultColWidth="3.5" defaultRowHeight="24" customHeight="1"/>
  <cols>
    <col min="1" max="1" width="3.5" style="6"/>
    <col min="2" max="2" width="30.375" style="6" customWidth="1"/>
    <col min="3" max="3" width="37.875" style="6" customWidth="1"/>
    <col min="4" max="4" width="85.875" style="6" customWidth="1"/>
    <col min="5" max="16384" width="3.5" style="6"/>
  </cols>
  <sheetData>
    <row r="1" spans="2:4" ht="15.95" customHeight="1"/>
    <row r="2" spans="2:4" ht="20.25">
      <c r="B2" s="182" t="s">
        <v>124</v>
      </c>
      <c r="C2" s="178"/>
      <c r="D2" s="178"/>
    </row>
    <row r="3" spans="2:4" ht="15.95" customHeight="1">
      <c r="B3" s="83" t="s">
        <v>216</v>
      </c>
      <c r="C3" s="83"/>
      <c r="D3" s="83"/>
    </row>
    <row r="4" spans="2:4" ht="15.95" customHeight="1">
      <c r="B4" s="81"/>
      <c r="C4" s="82"/>
      <c r="D4" s="82"/>
    </row>
    <row r="5" spans="2:4" ht="15.95" customHeight="1">
      <c r="B5" s="82" t="s">
        <v>217</v>
      </c>
      <c r="C5" s="82"/>
      <c r="D5" s="82"/>
    </row>
    <row r="6" spans="2:4" ht="15.95" customHeight="1">
      <c r="B6" s="183" t="s">
        <v>218</v>
      </c>
      <c r="C6" s="183"/>
      <c r="D6" s="183"/>
    </row>
    <row r="7" spans="2:4" ht="15.95" customHeight="1">
      <c r="B7" s="183"/>
      <c r="C7" s="183"/>
      <c r="D7" s="183"/>
    </row>
    <row r="8" spans="2:4" ht="15.95" customHeight="1">
      <c r="B8" s="177"/>
      <c r="C8" s="178"/>
      <c r="D8" s="178"/>
    </row>
    <row r="9" spans="2:4" ht="15.95" customHeight="1">
      <c r="B9" s="177" t="s">
        <v>220</v>
      </c>
      <c r="C9" s="178"/>
      <c r="D9" s="178"/>
    </row>
    <row r="10" spans="2:4" ht="15.95" customHeight="1">
      <c r="B10" s="177" t="s">
        <v>31</v>
      </c>
      <c r="C10" s="178"/>
      <c r="D10" s="178"/>
    </row>
    <row r="11" spans="2:4" ht="15.95" customHeight="1">
      <c r="B11" s="177"/>
      <c r="C11" s="178"/>
      <c r="D11" s="178"/>
    </row>
    <row r="12" spans="2:4" ht="15.95" customHeight="1">
      <c r="B12" s="177" t="s">
        <v>32</v>
      </c>
      <c r="C12" s="178"/>
      <c r="D12" s="178"/>
    </row>
    <row r="13" spans="2:4" ht="15.95" customHeight="1">
      <c r="B13" s="177" t="s">
        <v>123</v>
      </c>
      <c r="C13" s="178"/>
      <c r="D13" s="178"/>
    </row>
    <row r="14" spans="2:4" ht="15.95" customHeight="1">
      <c r="B14" s="177" t="s">
        <v>21</v>
      </c>
      <c r="C14" s="178"/>
      <c r="D14" s="178"/>
    </row>
    <row r="15" spans="2:4" ht="15.95" customHeight="1">
      <c r="B15" s="177" t="s">
        <v>219</v>
      </c>
      <c r="C15" s="178"/>
      <c r="D15" s="178"/>
    </row>
    <row r="16" spans="2:4" ht="15.95" customHeight="1">
      <c r="B16" s="177"/>
      <c r="C16" s="178"/>
      <c r="D16" s="178"/>
    </row>
    <row r="17" spans="2:4" ht="15.95" customHeight="1">
      <c r="B17" s="180" t="s">
        <v>22</v>
      </c>
      <c r="C17" s="181"/>
      <c r="D17" s="86"/>
    </row>
    <row r="18" spans="2:4" ht="15.95" customHeight="1">
      <c r="B18" s="179" t="s">
        <v>23</v>
      </c>
      <c r="C18" s="178"/>
      <c r="D18" s="86"/>
    </row>
    <row r="19" spans="2:4" ht="15.95" customHeight="1">
      <c r="B19" s="85"/>
      <c r="C19" s="85"/>
      <c r="D19" s="85"/>
    </row>
    <row r="20" spans="2:4" ht="15.95" customHeight="1">
      <c r="B20" s="84"/>
      <c r="C20" s="84"/>
      <c r="D20" s="84"/>
    </row>
    <row r="21" spans="2:4" ht="15.95" customHeight="1">
      <c r="B21" s="84" t="s">
        <v>167</v>
      </c>
      <c r="C21" s="84"/>
      <c r="D21" s="35" t="s">
        <v>188</v>
      </c>
    </row>
    <row r="22" spans="2:4" ht="15.95" customHeight="1">
      <c r="B22" s="7"/>
      <c r="C22" s="7"/>
      <c r="D22" s="7"/>
    </row>
    <row r="23" spans="2:4" ht="15.95" customHeight="1">
      <c r="B23" s="7"/>
      <c r="C23" s="7"/>
    </row>
    <row r="24" spans="2:4" ht="15.95" customHeight="1"/>
    <row r="25" spans="2:4" ht="12.75"/>
    <row r="26" spans="2:4" ht="12.75"/>
    <row r="27" spans="2:4" ht="12.75"/>
    <row r="28" spans="2:4" ht="12.75"/>
    <row r="29" spans="2:4" ht="12.75"/>
    <row r="30" spans="2:4" ht="12.75"/>
    <row r="31" spans="2:4" ht="12.75"/>
    <row r="32" spans="2:4" ht="12.75"/>
    <row r="33" ht="12.75"/>
    <row r="34" ht="12.75"/>
    <row r="35" ht="12.75"/>
    <row r="36" ht="12.75"/>
    <row r="37" ht="12.75"/>
    <row r="38" ht="12.75"/>
    <row r="39" ht="12.75"/>
    <row r="40" ht="12.75"/>
    <row r="41" ht="12.75"/>
    <row r="42" ht="12.75"/>
    <row r="43" ht="12.75"/>
    <row r="44" ht="12.75"/>
    <row r="45" ht="12.75"/>
    <row r="46" ht="12.75"/>
    <row r="47" ht="12.75"/>
    <row r="48" ht="12.75"/>
  </sheetData>
  <mergeCells count="13">
    <mergeCell ref="B11:D11"/>
    <mergeCell ref="B8:D8"/>
    <mergeCell ref="B18:C18"/>
    <mergeCell ref="B17:C17"/>
    <mergeCell ref="B2:D2"/>
    <mergeCell ref="B12:D12"/>
    <mergeCell ref="B13:D13"/>
    <mergeCell ref="B14:D14"/>
    <mergeCell ref="B15:D15"/>
    <mergeCell ref="B16:D16"/>
    <mergeCell ref="B6:D7"/>
    <mergeCell ref="B9:D9"/>
    <mergeCell ref="B10:D10"/>
  </mergeCells>
  <phoneticPr fontId="9" type="noConversion"/>
  <hyperlinks>
    <hyperlink ref="D21" r:id="rId1"/>
  </hyperlinks>
  <pageMargins left="0.75" right="0.75" top="1" bottom="1" header="0.5" footer="0.5"/>
  <pageSetup paperSize="9" scale="75" fitToHeight="0" orientation="landscape" horizontalDpi="2400" verticalDpi="24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36"/>
  <sheetViews>
    <sheetView showGridLines="0" workbookViewId="0">
      <selection activeCell="B2" sqref="B2"/>
    </sheetView>
  </sheetViews>
  <sheetFormatPr defaultColWidth="3.5" defaultRowHeight="24" customHeight="1"/>
  <cols>
    <col min="1" max="1" width="3.5" style="40"/>
    <col min="2" max="2" width="53.375" style="40" customWidth="1"/>
    <col min="3" max="3" width="27" style="40" customWidth="1"/>
    <col min="4" max="4" width="34.375" style="40" customWidth="1"/>
    <col min="5" max="5" width="38.375" style="40" customWidth="1"/>
    <col min="6" max="16384" width="3.5" style="40"/>
  </cols>
  <sheetData>
    <row r="1" spans="2:5" ht="15.95" customHeight="1"/>
    <row r="2" spans="2:5" ht="24.95" customHeight="1">
      <c r="B2" s="41" t="s">
        <v>122</v>
      </c>
    </row>
    <row r="3" spans="2:5" ht="15.95" customHeight="1">
      <c r="B3" s="42" t="s">
        <v>33</v>
      </c>
    </row>
    <row r="4" spans="2:5" ht="15.95" customHeight="1" thickBot="1">
      <c r="D4" s="8" t="s">
        <v>15</v>
      </c>
      <c r="E4" s="8" t="s">
        <v>164</v>
      </c>
    </row>
    <row r="5" spans="2:5" ht="15.95" customHeight="1">
      <c r="B5" s="43" t="s">
        <v>25</v>
      </c>
      <c r="C5" s="43"/>
      <c r="D5" s="67" t="s">
        <v>221</v>
      </c>
      <c r="E5" s="34"/>
    </row>
    <row r="6" spans="2:5" ht="15.95" customHeight="1">
      <c r="B6" s="44" t="s">
        <v>26</v>
      </c>
      <c r="C6" s="43" t="s">
        <v>6</v>
      </c>
      <c r="D6" s="68">
        <v>42370</v>
      </c>
      <c r="E6" s="34"/>
    </row>
    <row r="7" spans="2:5" ht="15.95" customHeight="1">
      <c r="B7" s="45"/>
      <c r="C7" s="43" t="s">
        <v>7</v>
      </c>
      <c r="D7" s="68">
        <v>42735</v>
      </c>
      <c r="E7" s="34"/>
    </row>
    <row r="8" spans="2:5" ht="15.95" customHeight="1">
      <c r="B8" s="43" t="s">
        <v>27</v>
      </c>
      <c r="C8" s="46"/>
      <c r="D8" s="69" t="s">
        <v>224</v>
      </c>
      <c r="E8" s="34"/>
    </row>
    <row r="9" spans="2:5" ht="15.95" customHeight="1">
      <c r="B9" s="43" t="s">
        <v>28</v>
      </c>
      <c r="C9" s="43"/>
      <c r="D9" s="68">
        <v>43465</v>
      </c>
      <c r="E9" s="34"/>
    </row>
    <row r="10" spans="2:5" ht="15.95" customHeight="1">
      <c r="B10" s="44" t="s">
        <v>29</v>
      </c>
      <c r="C10" s="43" t="s">
        <v>8</v>
      </c>
      <c r="D10" s="69" t="s">
        <v>222</v>
      </c>
      <c r="E10" s="89" t="s">
        <v>223</v>
      </c>
    </row>
    <row r="11" spans="2:5" ht="15.95" customHeight="1">
      <c r="B11" s="47" t="s">
        <v>18</v>
      </c>
      <c r="C11" s="43" t="s">
        <v>9</v>
      </c>
      <c r="D11" s="69" t="s">
        <v>222</v>
      </c>
      <c r="E11" s="89" t="s">
        <v>223</v>
      </c>
    </row>
    <row r="12" spans="2:5" ht="15.95" customHeight="1">
      <c r="B12" s="48"/>
      <c r="C12" s="43" t="s">
        <v>10</v>
      </c>
      <c r="D12" s="69" t="s">
        <v>222</v>
      </c>
      <c r="E12" s="34"/>
    </row>
    <row r="13" spans="2:5" ht="15.95" customHeight="1">
      <c r="B13" s="48"/>
      <c r="C13" s="43" t="s">
        <v>11</v>
      </c>
      <c r="D13" s="70"/>
      <c r="E13" s="34"/>
    </row>
    <row r="14" spans="2:5" ht="45.75" customHeight="1">
      <c r="B14" s="44" t="s">
        <v>30</v>
      </c>
      <c r="C14" s="44" t="s">
        <v>19</v>
      </c>
      <c r="D14" s="92" t="s">
        <v>225</v>
      </c>
      <c r="E14" s="34"/>
    </row>
    <row r="15" spans="2:5" ht="15.95" customHeight="1">
      <c r="B15" s="47" t="s">
        <v>20</v>
      </c>
      <c r="C15" s="43" t="s">
        <v>171</v>
      </c>
      <c r="D15" s="69" t="s">
        <v>255</v>
      </c>
      <c r="E15" s="34"/>
    </row>
    <row r="16" spans="2:5" ht="15.95" customHeight="1">
      <c r="C16" s="46" t="s">
        <v>12</v>
      </c>
      <c r="D16" s="71"/>
      <c r="E16" s="34"/>
    </row>
    <row r="17" spans="2:5" ht="15.95" customHeight="1">
      <c r="B17" s="43" t="s">
        <v>36</v>
      </c>
      <c r="C17" s="43"/>
      <c r="D17" s="90">
        <v>6</v>
      </c>
      <c r="E17" s="34"/>
    </row>
    <row r="18" spans="2:5" ht="15.95" customHeight="1">
      <c r="B18" s="43" t="s">
        <v>37</v>
      </c>
      <c r="C18" s="43"/>
      <c r="D18" s="90">
        <v>8</v>
      </c>
      <c r="E18" s="34"/>
    </row>
    <row r="19" spans="2:5" ht="15.95" customHeight="1">
      <c r="B19" s="44" t="s">
        <v>40</v>
      </c>
      <c r="C19" s="43" t="s">
        <v>126</v>
      </c>
      <c r="D19" s="72" t="s">
        <v>226</v>
      </c>
      <c r="E19" s="34"/>
    </row>
    <row r="20" spans="2:5" ht="25.5">
      <c r="B20" s="45"/>
      <c r="C20" s="43" t="s">
        <v>187</v>
      </c>
      <c r="D20" s="91">
        <v>10.29</v>
      </c>
      <c r="E20" s="34" t="s">
        <v>317</v>
      </c>
    </row>
    <row r="21" spans="2:5" ht="15.95" customHeight="1">
      <c r="B21" s="44" t="s">
        <v>189</v>
      </c>
      <c r="C21" s="43" t="s">
        <v>13</v>
      </c>
      <c r="D21" s="69" t="s">
        <v>222</v>
      </c>
      <c r="E21" s="34"/>
    </row>
    <row r="22" spans="2:5" ht="12.75">
      <c r="B22" s="47" t="s">
        <v>166</v>
      </c>
      <c r="C22" s="43" t="s">
        <v>14</v>
      </c>
      <c r="D22" s="69" t="s">
        <v>222</v>
      </c>
      <c r="E22" s="34"/>
    </row>
    <row r="23" spans="2:5" ht="25.5">
      <c r="B23" s="48"/>
      <c r="C23" s="44" t="s">
        <v>24</v>
      </c>
      <c r="D23" s="69" t="s">
        <v>222</v>
      </c>
      <c r="E23" s="34" t="s">
        <v>333</v>
      </c>
    </row>
    <row r="24" spans="2:5" ht="15.95" customHeight="1">
      <c r="B24" s="44" t="s">
        <v>134</v>
      </c>
      <c r="C24" s="43" t="s">
        <v>131</v>
      </c>
      <c r="D24" s="73" t="s">
        <v>227</v>
      </c>
      <c r="E24" s="34"/>
    </row>
    <row r="25" spans="2:5" ht="15.95" customHeight="1">
      <c r="B25" s="48"/>
      <c r="C25" s="43" t="s">
        <v>133</v>
      </c>
      <c r="D25" s="74" t="s">
        <v>224</v>
      </c>
      <c r="E25" s="34"/>
    </row>
    <row r="26" spans="2:5" ht="15.95" customHeight="1" thickBot="1">
      <c r="B26" s="46"/>
      <c r="C26" s="43" t="s">
        <v>132</v>
      </c>
      <c r="D26" s="93" t="s">
        <v>228</v>
      </c>
      <c r="E26" s="34"/>
    </row>
    <row r="27" spans="2:5" ht="15.95" customHeight="1" thickTop="1">
      <c r="B27" s="48"/>
      <c r="C27" s="48"/>
      <c r="D27" s="49"/>
    </row>
    <row r="28" spans="2:5" ht="15.95" customHeight="1">
      <c r="B28" s="48"/>
      <c r="C28" s="48"/>
      <c r="D28" s="49"/>
    </row>
    <row r="29" spans="2:5" ht="15.95" customHeight="1"/>
    <row r="30" spans="2:5" ht="15.95" customHeight="1"/>
    <row r="31" spans="2:5" ht="15.95" customHeight="1"/>
    <row r="32" spans="2:5" ht="15.95" customHeight="1"/>
    <row r="33" ht="15.95" customHeight="1"/>
    <row r="34" ht="15.95" customHeight="1"/>
    <row r="35" ht="15.95" customHeight="1"/>
    <row r="36" ht="15.95" customHeight="1"/>
  </sheetData>
  <dataValidations xWindow="955" yWindow="668" count="11">
    <dataValidation type="textLength" allowBlank="1" showInputMessage="1" showErrorMessage="1" errorTitle="Non ISO currency code detected" error="Please revise according to description" promptTitle="Input 3-letter ISO currency code" prompt="Input 3-letter ISO 4217 currency code:_x000a_If unsure, visit https://en.wikipedia.org/wiki/ISO_4217" sqref="D19">
      <formula1>3</formula1>
      <formula2>3</formula2>
    </dataValidation>
    <dataValidation type="date" allowBlank="1" showInputMessage="1" showErrorMessage="1" errorTitle="Incorrect format" error="Please revise information according to specified format" promptTitle="Input date in specific format" prompt="YYYY-MM-DD" sqref="D6:D7 D9">
      <formula1>36161</formula1>
      <formula2>47848</formula2>
    </dataValidation>
    <dataValidation allowBlank="1" showInputMessage="1" promptTitle="Country Name" prompt="Please insert name of country here. Only text" sqref="D5"/>
    <dataValidation allowBlank="1" showInputMessage="1" showErrorMessage="1" promptTitle="Company name" prompt="Insert name of the Independent Administrator's company, hired to produce the EITI report" sqref="D8"/>
    <dataValidation allowBlank="1" showInputMessage="1" showErrorMessage="1" promptTitle="Additional sectors" prompt="If the report also considers sectors other than Oil, Gas and Mining, e.g. Forestry, Hydropower or similar, please indicate as such in this cell." sqref="D13"/>
    <dataValidation allowBlank="1" showInputMessage="1" showErrorMessage="1" promptTitle="EITI Report URL" prompt="Please insert direct URL to EITI Report (or report folder) on National EITI website." sqref="D14"/>
    <dataValidation allowBlank="1" showInputMessage="1" showErrorMessage="1" promptTitle="Data files (CSV, excel)" prompt="Please insert direct URL to accompanying data files for report on National EITI website._x000a__x000a_Data files refer to excel, CSV or similar. PDFs are not to be included here" sqref="D15"/>
    <dataValidation allowBlank="1" showInputMessage="1" showErrorMessage="1" promptTitle="Additional relevant files" prompt="If several files relevant to the report exist, please indicate as such here. If several, please copy this into several rows." sqref="D16"/>
    <dataValidation type="list" showInputMessage="1" showErrorMessage="1" errorTitle="Invalid entry" error="_x000a_Please choose among the following:_x000a__x000a_Yes_x000a_No_x000a_Not applicable" promptTitle="Choose among the following" prompt="_x000a_Yes_x000a_No_x000a_Not applicable" sqref="D10:D12 D21:D23">
      <formula1>"Yes,No,Not applicable,&lt;choose option&gt;"</formula1>
    </dataValidation>
    <dataValidation type="list" showDropDown="1" showInputMessage="1" showErrorMessage="1" errorTitle="Please do not edit these cells" error="Please do not edit these cells" sqref="C1:C12 C14:C15 C17:C28 D27:E29 D1:E4 A1:B28">
      <formula1>"#ERROR!"</formula1>
    </dataValidation>
    <dataValidation allowBlank="1" sqref="D20"/>
  </dataValidations>
  <hyperlinks>
    <hyperlink ref="D26" r:id="rId1"/>
  </hyperlinks>
  <pageMargins left="0.75" right="0.75" top="1" bottom="1" header="0.5" footer="0.5"/>
  <pageSetup paperSize="9" scale="66" orientation="landscape" horizontalDpi="2400" verticalDpi="24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H67"/>
  <sheetViews>
    <sheetView showGridLines="0" zoomScale="85" zoomScaleNormal="85" workbookViewId="0">
      <selection activeCell="B2" sqref="B2"/>
    </sheetView>
  </sheetViews>
  <sheetFormatPr defaultColWidth="3.5" defaultRowHeight="24" customHeight="1"/>
  <cols>
    <col min="1" max="1" width="3.5" style="40"/>
    <col min="2" max="2" width="53.5" style="40" customWidth="1"/>
    <col min="3" max="3" width="52.5" style="40" bestFit="1" customWidth="1"/>
    <col min="4" max="4" width="26.25" style="40" customWidth="1"/>
    <col min="5" max="5" width="15.125" style="40" bestFit="1" customWidth="1"/>
    <col min="6" max="6" width="32.875" style="40" bestFit="1" customWidth="1"/>
    <col min="7" max="7" width="72.625" style="40" bestFit="1" customWidth="1"/>
    <col min="8" max="8" width="46.5" style="40" customWidth="1"/>
    <col min="9" max="16384" width="3.5" style="40"/>
  </cols>
  <sheetData>
    <row r="1" spans="2:8" ht="15.95" customHeight="1"/>
    <row r="2" spans="2:8" ht="24.95" customHeight="1">
      <c r="B2" s="41" t="s">
        <v>16</v>
      </c>
      <c r="C2" s="5"/>
      <c r="E2" s="8"/>
    </row>
    <row r="3" spans="2:8" ht="15.95" customHeight="1">
      <c r="B3" s="50"/>
      <c r="E3" s="8"/>
    </row>
    <row r="4" spans="2:8" ht="15" customHeight="1" thickBot="1">
      <c r="D4" s="8" t="s">
        <v>15</v>
      </c>
      <c r="E4" s="8" t="s">
        <v>135</v>
      </c>
      <c r="F4" s="9" t="s">
        <v>165</v>
      </c>
      <c r="G4" s="8" t="s">
        <v>164</v>
      </c>
      <c r="H4" s="32"/>
    </row>
    <row r="5" spans="2:8" ht="16.5" customHeight="1">
      <c r="B5" s="44" t="s">
        <v>202</v>
      </c>
      <c r="C5" s="43" t="s">
        <v>177</v>
      </c>
      <c r="D5" s="65">
        <v>13608600000</v>
      </c>
      <c r="E5" s="77" t="s">
        <v>226</v>
      </c>
      <c r="F5" s="51" t="s">
        <v>318</v>
      </c>
      <c r="G5" s="34" t="s">
        <v>229</v>
      </c>
    </row>
    <row r="6" spans="2:8" ht="16.5" customHeight="1">
      <c r="B6" s="52" t="s">
        <v>136</v>
      </c>
      <c r="C6" s="43" t="s">
        <v>174</v>
      </c>
      <c r="D6" s="66">
        <v>129273700000</v>
      </c>
      <c r="E6" s="78" t="s">
        <v>226</v>
      </c>
      <c r="F6" s="53" t="s">
        <v>318</v>
      </c>
      <c r="G6" s="34" t="s">
        <v>229</v>
      </c>
    </row>
    <row r="7" spans="2:8" ht="16.5" customHeight="1">
      <c r="C7" s="54" t="s">
        <v>175</v>
      </c>
      <c r="D7" s="66">
        <v>10275626825</v>
      </c>
      <c r="E7" s="78" t="s">
        <v>226</v>
      </c>
      <c r="F7" s="53" t="s">
        <v>318</v>
      </c>
      <c r="G7" s="34"/>
    </row>
    <row r="8" spans="2:8" ht="16.5" customHeight="1">
      <c r="B8" s="48"/>
      <c r="C8" s="43" t="s">
        <v>176</v>
      </c>
      <c r="D8" s="66">
        <v>38884607000</v>
      </c>
      <c r="E8" s="78" t="s">
        <v>226</v>
      </c>
      <c r="F8" s="53" t="s">
        <v>318</v>
      </c>
      <c r="G8" s="34"/>
    </row>
    <row r="9" spans="2:8" ht="16.5" customHeight="1">
      <c r="B9" s="48"/>
      <c r="C9" s="43" t="s">
        <v>178</v>
      </c>
      <c r="D9" s="66">
        <v>4738200000</v>
      </c>
      <c r="E9" s="78" t="s">
        <v>185</v>
      </c>
      <c r="F9" s="53" t="s">
        <v>319</v>
      </c>
      <c r="G9" s="34"/>
    </row>
    <row r="10" spans="2:8" ht="16.5" customHeight="1">
      <c r="B10" s="48"/>
      <c r="C10" s="43" t="s">
        <v>179</v>
      </c>
      <c r="D10" s="66">
        <v>6504700000</v>
      </c>
      <c r="E10" s="78" t="s">
        <v>185</v>
      </c>
      <c r="F10" s="53" t="s">
        <v>319</v>
      </c>
      <c r="G10" s="34"/>
    </row>
    <row r="11" spans="2:8" ht="15.95" customHeight="1">
      <c r="B11" s="44" t="s">
        <v>203</v>
      </c>
      <c r="C11" s="43" t="s">
        <v>192</v>
      </c>
      <c r="D11" s="66">
        <v>774289.8</v>
      </c>
      <c r="E11" s="80" t="s">
        <v>196</v>
      </c>
      <c r="F11" s="53" t="s">
        <v>320</v>
      </c>
      <c r="G11" s="34"/>
    </row>
    <row r="12" spans="2:8" ht="15.95" customHeight="1">
      <c r="B12" s="52" t="s">
        <v>136</v>
      </c>
      <c r="C12" s="43" t="s">
        <v>195</v>
      </c>
      <c r="D12" s="66">
        <v>3769163381.6955004</v>
      </c>
      <c r="E12" s="78" t="s">
        <v>185</v>
      </c>
      <c r="F12" s="53" t="s">
        <v>320</v>
      </c>
      <c r="G12" s="34" t="s">
        <v>230</v>
      </c>
    </row>
    <row r="13" spans="2:8" ht="15.95" customHeight="1">
      <c r="B13" s="55"/>
      <c r="C13" s="43" t="s">
        <v>191</v>
      </c>
      <c r="D13" s="94">
        <v>4.5438499999999999</v>
      </c>
      <c r="E13" s="87" t="s">
        <v>196</v>
      </c>
      <c r="F13" s="53" t="s">
        <v>320</v>
      </c>
      <c r="G13" s="34"/>
    </row>
    <row r="14" spans="2:8" ht="15.95" customHeight="1">
      <c r="B14" s="55"/>
      <c r="C14" s="43" t="s">
        <v>194</v>
      </c>
      <c r="D14" s="66">
        <v>200187503.7801955</v>
      </c>
      <c r="E14" s="78" t="s">
        <v>185</v>
      </c>
      <c r="F14" s="53" t="s">
        <v>320</v>
      </c>
      <c r="G14" s="34" t="s">
        <v>230</v>
      </c>
    </row>
    <row r="15" spans="2:8" ht="15.95" customHeight="1">
      <c r="B15" s="55"/>
      <c r="C15" s="43" t="s">
        <v>231</v>
      </c>
      <c r="D15" s="66">
        <v>585</v>
      </c>
      <c r="E15" s="80" t="s">
        <v>196</v>
      </c>
      <c r="F15" s="53" t="s">
        <v>320</v>
      </c>
      <c r="G15" s="34"/>
    </row>
    <row r="16" spans="2:8" ht="15.95" customHeight="1">
      <c r="B16"/>
      <c r="C16" s="43" t="s">
        <v>232</v>
      </c>
      <c r="D16" s="66">
        <v>1222635.375</v>
      </c>
      <c r="E16" s="78" t="s">
        <v>185</v>
      </c>
      <c r="F16" s="53" t="s">
        <v>320</v>
      </c>
      <c r="G16" s="34" t="s">
        <v>230</v>
      </c>
    </row>
    <row r="17" spans="2:8" ht="15.95" customHeight="1">
      <c r="B17"/>
      <c r="C17" s="43" t="s">
        <v>233</v>
      </c>
      <c r="D17" s="66">
        <v>365</v>
      </c>
      <c r="E17" s="80" t="s">
        <v>196</v>
      </c>
      <c r="F17" s="53" t="s">
        <v>320</v>
      </c>
      <c r="G17" s="34"/>
    </row>
    <row r="18" spans="2:8" ht="15.95" customHeight="1">
      <c r="B18"/>
      <c r="C18" s="43" t="s">
        <v>234</v>
      </c>
      <c r="D18" s="66">
        <v>681328.46666666551</v>
      </c>
      <c r="E18" s="78" t="s">
        <v>185</v>
      </c>
      <c r="F18" s="53" t="s">
        <v>320</v>
      </c>
      <c r="G18" s="34" t="s">
        <v>230</v>
      </c>
    </row>
    <row r="19" spans="2:8" ht="15.95" customHeight="1">
      <c r="B19"/>
      <c r="C19" s="43" t="s">
        <v>190</v>
      </c>
      <c r="D19" s="66">
        <v>57293</v>
      </c>
      <c r="E19" s="80" t="s">
        <v>196</v>
      </c>
      <c r="F19" s="53" t="s">
        <v>320</v>
      </c>
      <c r="G19" s="34"/>
    </row>
    <row r="20" spans="2:8" ht="15.95" customHeight="1">
      <c r="B20"/>
      <c r="C20" s="43" t="s">
        <v>193</v>
      </c>
      <c r="D20" s="66" t="s">
        <v>235</v>
      </c>
      <c r="E20" s="78" t="s">
        <v>185</v>
      </c>
      <c r="F20" s="53" t="s">
        <v>320</v>
      </c>
      <c r="G20" s="34"/>
    </row>
    <row r="21" spans="2:8" ht="15.95" customHeight="1">
      <c r="B21"/>
      <c r="C21" s="43" t="s">
        <v>236</v>
      </c>
      <c r="D21" s="94">
        <v>71.878659999999996</v>
      </c>
      <c r="E21" s="80" t="s">
        <v>196</v>
      </c>
      <c r="F21" s="53" t="s">
        <v>320</v>
      </c>
      <c r="G21" s="34"/>
    </row>
    <row r="22" spans="2:8" ht="15.95" customHeight="1">
      <c r="B22" s="55"/>
      <c r="C22" s="43" t="s">
        <v>237</v>
      </c>
      <c r="D22" s="66" t="s">
        <v>235</v>
      </c>
      <c r="E22" s="78" t="s">
        <v>185</v>
      </c>
      <c r="F22" s="53" t="s">
        <v>320</v>
      </c>
      <c r="G22" s="34"/>
    </row>
    <row r="23" spans="2:8" ht="15.95" customHeight="1">
      <c r="B23" s="55"/>
      <c r="C23" s="43" t="s">
        <v>238</v>
      </c>
      <c r="D23" s="66">
        <v>3319600</v>
      </c>
      <c r="E23" s="80" t="s">
        <v>196</v>
      </c>
      <c r="F23" s="53" t="s">
        <v>320</v>
      </c>
      <c r="G23" s="34"/>
    </row>
    <row r="24" spans="2:8" ht="15.95" customHeight="1">
      <c r="B24" s="55"/>
      <c r="C24" s="43" t="s">
        <v>239</v>
      </c>
      <c r="D24" s="66" t="s">
        <v>235</v>
      </c>
      <c r="E24" s="78" t="s">
        <v>185</v>
      </c>
      <c r="F24" s="53" t="s">
        <v>320</v>
      </c>
      <c r="G24" s="34"/>
    </row>
    <row r="25" spans="2:8" ht="15.95" customHeight="1">
      <c r="B25" s="55"/>
      <c r="C25" s="56" t="s">
        <v>240</v>
      </c>
      <c r="D25" s="66">
        <v>1349.787</v>
      </c>
      <c r="E25" s="80" t="s">
        <v>196</v>
      </c>
      <c r="F25" s="53" t="s">
        <v>320</v>
      </c>
      <c r="G25" s="34"/>
    </row>
    <row r="26" spans="2:8" ht="15.95" customHeight="1">
      <c r="B26" s="55"/>
      <c r="C26" s="56" t="s">
        <v>241</v>
      </c>
      <c r="D26" s="66" t="s">
        <v>235</v>
      </c>
      <c r="E26" s="78" t="s">
        <v>185</v>
      </c>
      <c r="F26" s="53" t="s">
        <v>320</v>
      </c>
      <c r="G26" s="34"/>
    </row>
    <row r="27" spans="2:8" ht="15.95" customHeight="1">
      <c r="B27" s="55"/>
      <c r="C27" s="56" t="s">
        <v>242</v>
      </c>
      <c r="D27" s="66">
        <v>1201689</v>
      </c>
      <c r="E27" s="80" t="s">
        <v>196</v>
      </c>
      <c r="F27" s="53" t="s">
        <v>321</v>
      </c>
      <c r="G27" s="34"/>
    </row>
    <row r="28" spans="2:8" ht="15.95" customHeight="1">
      <c r="B28" s="55"/>
      <c r="C28" s="56" t="s">
        <v>243</v>
      </c>
      <c r="D28" s="66" t="s">
        <v>235</v>
      </c>
      <c r="E28" s="78" t="s">
        <v>185</v>
      </c>
      <c r="F28" s="53" t="s">
        <v>321</v>
      </c>
      <c r="G28" s="34"/>
    </row>
    <row r="29" spans="2:8" ht="15.95" customHeight="1">
      <c r="B29" s="44" t="s">
        <v>204</v>
      </c>
      <c r="C29" s="43" t="s">
        <v>192</v>
      </c>
      <c r="D29" s="66">
        <v>937985</v>
      </c>
      <c r="E29" s="88" t="s">
        <v>196</v>
      </c>
      <c r="F29" s="53" t="s">
        <v>319</v>
      </c>
      <c r="G29" s="34"/>
      <c r="H29" s="176"/>
    </row>
    <row r="30" spans="2:8" ht="15.95" customHeight="1">
      <c r="B30" s="52" t="s">
        <v>136</v>
      </c>
      <c r="C30" s="43" t="s">
        <v>195</v>
      </c>
      <c r="D30" s="66">
        <v>4399100000</v>
      </c>
      <c r="E30" s="78" t="s">
        <v>185</v>
      </c>
      <c r="F30" s="53" t="s">
        <v>319</v>
      </c>
      <c r="G30" s="34"/>
    </row>
    <row r="31" spans="2:8" ht="15.95" customHeight="1">
      <c r="B31" s="55"/>
      <c r="C31" s="43" t="s">
        <v>191</v>
      </c>
      <c r="D31" s="66">
        <v>162892</v>
      </c>
      <c r="E31" s="88" t="s">
        <v>322</v>
      </c>
      <c r="F31" s="53" t="s">
        <v>319</v>
      </c>
      <c r="G31" s="34"/>
    </row>
    <row r="32" spans="2:8" ht="15.95" customHeight="1">
      <c r="B32" s="55"/>
      <c r="C32" s="43" t="s">
        <v>194</v>
      </c>
      <c r="D32" s="66">
        <v>191200000</v>
      </c>
      <c r="E32" s="78" t="s">
        <v>185</v>
      </c>
      <c r="F32" s="53" t="s">
        <v>319</v>
      </c>
      <c r="G32" s="34"/>
    </row>
    <row r="33" spans="2:7" ht="15.95" customHeight="1">
      <c r="B33" s="55"/>
      <c r="C33" s="43" t="s">
        <v>244</v>
      </c>
      <c r="D33" s="66">
        <v>4981.8</v>
      </c>
      <c r="E33" s="88" t="s">
        <v>196</v>
      </c>
      <c r="F33" s="53" t="s">
        <v>319</v>
      </c>
      <c r="G33" s="34"/>
    </row>
    <row r="34" spans="2:7" ht="15.95" customHeight="1">
      <c r="B34" s="55"/>
      <c r="C34" s="43" t="s">
        <v>245</v>
      </c>
      <c r="D34" s="66">
        <v>112900000</v>
      </c>
      <c r="E34" s="78" t="s">
        <v>185</v>
      </c>
      <c r="F34" s="53" t="s">
        <v>319</v>
      </c>
      <c r="G34" s="34"/>
    </row>
    <row r="35" spans="2:7" ht="15.95" customHeight="1">
      <c r="B35" s="55"/>
      <c r="C35" s="43" t="s">
        <v>246</v>
      </c>
      <c r="D35" s="66" t="s">
        <v>235</v>
      </c>
      <c r="E35" s="80" t="s">
        <v>196</v>
      </c>
      <c r="F35" s="53" t="s">
        <v>319</v>
      </c>
      <c r="G35" s="34"/>
    </row>
    <row r="36" spans="2:7" ht="15.95" customHeight="1">
      <c r="B36"/>
      <c r="C36" s="43" t="s">
        <v>247</v>
      </c>
      <c r="D36" s="66">
        <v>28400000</v>
      </c>
      <c r="E36" s="78" t="s">
        <v>185</v>
      </c>
      <c r="F36" s="53" t="s">
        <v>319</v>
      </c>
      <c r="G36" s="34"/>
    </row>
    <row r="37" spans="2:7" ht="15.95" customHeight="1">
      <c r="B37"/>
      <c r="C37" s="43" t="s">
        <v>248</v>
      </c>
      <c r="D37" s="66" t="s">
        <v>235</v>
      </c>
      <c r="E37" s="80" t="s">
        <v>196</v>
      </c>
      <c r="F37" s="53" t="s">
        <v>319</v>
      </c>
      <c r="G37" s="34"/>
    </row>
    <row r="38" spans="2:7" ht="15.95" customHeight="1">
      <c r="B38"/>
      <c r="C38" s="43" t="s">
        <v>249</v>
      </c>
      <c r="D38" s="66">
        <v>6600000</v>
      </c>
      <c r="E38" s="78" t="s">
        <v>185</v>
      </c>
      <c r="F38" s="53" t="s">
        <v>319</v>
      </c>
      <c r="G38" s="34"/>
    </row>
    <row r="39" spans="2:7" ht="15.95" customHeight="1">
      <c r="B39" s="44" t="s">
        <v>205</v>
      </c>
      <c r="C39" s="43" t="s">
        <v>180</v>
      </c>
      <c r="D39" s="186" t="s">
        <v>222</v>
      </c>
      <c r="E39" s="187"/>
      <c r="F39" s="53" t="s">
        <v>323</v>
      </c>
      <c r="G39" s="34"/>
    </row>
    <row r="40" spans="2:7" ht="15.95" customHeight="1">
      <c r="B40" s="47" t="s">
        <v>129</v>
      </c>
      <c r="C40" s="43" t="s">
        <v>38</v>
      </c>
      <c r="D40" s="190" t="s">
        <v>254</v>
      </c>
      <c r="E40" s="191"/>
      <c r="F40" s="57"/>
      <c r="G40" s="34"/>
    </row>
    <row r="41" spans="2:7" ht="15.95" customHeight="1">
      <c r="B41" s="48"/>
      <c r="C41" s="43" t="s">
        <v>130</v>
      </c>
      <c r="D41" s="192" t="s">
        <v>250</v>
      </c>
      <c r="E41" s="193"/>
      <c r="F41" s="95" t="s">
        <v>251</v>
      </c>
      <c r="G41" s="34" t="s">
        <v>253</v>
      </c>
    </row>
    <row r="42" spans="2:7" ht="15.95" customHeight="1">
      <c r="B42" s="47"/>
      <c r="C42" s="43" t="s">
        <v>140</v>
      </c>
      <c r="D42" s="192" t="s">
        <v>256</v>
      </c>
      <c r="E42" s="193"/>
      <c r="F42" s="95" t="s">
        <v>252</v>
      </c>
      <c r="G42" s="34" t="s">
        <v>253</v>
      </c>
    </row>
    <row r="43" spans="2:7" ht="15.95" customHeight="1">
      <c r="B43" s="58" t="s">
        <v>206</v>
      </c>
      <c r="C43" s="59" t="s">
        <v>199</v>
      </c>
      <c r="D43" s="194" t="s">
        <v>257</v>
      </c>
      <c r="E43" s="195"/>
      <c r="F43" s="96" t="s">
        <v>258</v>
      </c>
      <c r="G43" s="34"/>
    </row>
    <row r="44" spans="2:7" ht="15.95" customHeight="1">
      <c r="B44" s="47" t="s">
        <v>141</v>
      </c>
      <c r="C44" s="59" t="s">
        <v>200</v>
      </c>
      <c r="D44" s="194" t="s">
        <v>257</v>
      </c>
      <c r="E44" s="195"/>
      <c r="F44" s="96" t="s">
        <v>258</v>
      </c>
      <c r="G44" s="34"/>
    </row>
    <row r="45" spans="2:7" ht="12.75">
      <c r="B45" s="60"/>
      <c r="C45" s="43" t="s">
        <v>137</v>
      </c>
      <c r="D45" s="192" t="s">
        <v>259</v>
      </c>
      <c r="E45" s="193"/>
      <c r="F45" s="97" t="s">
        <v>260</v>
      </c>
      <c r="G45" s="34"/>
    </row>
    <row r="46" spans="2:7" ht="15.95" customHeight="1">
      <c r="B46" s="58" t="s">
        <v>207</v>
      </c>
      <c r="C46" s="59" t="s">
        <v>17</v>
      </c>
      <c r="D46" s="196" t="s">
        <v>261</v>
      </c>
      <c r="E46" s="197"/>
      <c r="F46" s="53" t="s">
        <v>324</v>
      </c>
      <c r="G46" s="34"/>
    </row>
    <row r="47" spans="2:7" ht="15.95" customHeight="1">
      <c r="B47" s="58" t="s">
        <v>208</v>
      </c>
      <c r="C47" s="59" t="s">
        <v>39</v>
      </c>
      <c r="D47" s="196" t="s">
        <v>235</v>
      </c>
      <c r="E47" s="197"/>
      <c r="F47" s="53" t="s">
        <v>325</v>
      </c>
      <c r="G47" s="34"/>
    </row>
    <row r="48" spans="2:7" ht="15.95" customHeight="1">
      <c r="B48" s="58" t="s">
        <v>209</v>
      </c>
      <c r="C48" s="59" t="s">
        <v>138</v>
      </c>
      <c r="D48" s="186" t="s">
        <v>255</v>
      </c>
      <c r="E48" s="187"/>
      <c r="F48" s="53" t="s">
        <v>326</v>
      </c>
      <c r="G48" s="34"/>
    </row>
    <row r="49" spans="2:7" ht="15.95" customHeight="1">
      <c r="B49" s="8" t="s">
        <v>128</v>
      </c>
      <c r="C49" s="59" t="s">
        <v>139</v>
      </c>
      <c r="D49" s="186" t="s">
        <v>255</v>
      </c>
      <c r="E49" s="187"/>
      <c r="F49" s="57"/>
      <c r="G49" s="34"/>
    </row>
    <row r="50" spans="2:7" ht="15.95" customHeight="1">
      <c r="C50" s="59" t="s">
        <v>127</v>
      </c>
      <c r="D50" s="188" t="s">
        <v>255</v>
      </c>
      <c r="E50" s="189"/>
      <c r="F50" s="75"/>
      <c r="G50" s="34"/>
    </row>
    <row r="51" spans="2:7" ht="15.95" customHeight="1" thickBot="1">
      <c r="B51" s="61"/>
      <c r="C51" s="56" t="s">
        <v>125</v>
      </c>
      <c r="D51" s="198" t="s">
        <v>255</v>
      </c>
      <c r="E51" s="199"/>
      <c r="F51" s="76"/>
      <c r="G51" s="34"/>
    </row>
    <row r="52" spans="2:7" ht="15.95" customHeight="1">
      <c r="B52" s="62"/>
      <c r="C52" s="62"/>
      <c r="D52" s="63"/>
      <c r="E52" s="63"/>
      <c r="F52" s="63"/>
    </row>
    <row r="53" spans="2:7" ht="15.95" customHeight="1" thickBot="1">
      <c r="D53" s="202" t="s">
        <v>34</v>
      </c>
      <c r="E53" s="203"/>
    </row>
    <row r="54" spans="2:7" ht="15.95" customHeight="1">
      <c r="B54" s="44" t="s">
        <v>210</v>
      </c>
      <c r="C54" s="43" t="s">
        <v>142</v>
      </c>
      <c r="D54" s="200" t="s">
        <v>255</v>
      </c>
      <c r="E54" s="201"/>
      <c r="F54" s="51" t="s">
        <v>327</v>
      </c>
      <c r="G54" s="34"/>
    </row>
    <row r="55" spans="2:7" ht="15.95" customHeight="1">
      <c r="B55" s="52" t="s">
        <v>136</v>
      </c>
      <c r="C55" s="43" t="s">
        <v>144</v>
      </c>
      <c r="D55" s="186" t="s">
        <v>255</v>
      </c>
      <c r="E55" s="187"/>
      <c r="F55" s="53" t="s">
        <v>327</v>
      </c>
      <c r="G55" s="34"/>
    </row>
    <row r="56" spans="2:7" ht="15.95" customHeight="1">
      <c r="C56" s="43" t="s">
        <v>145</v>
      </c>
      <c r="D56" s="186" t="s">
        <v>255</v>
      </c>
      <c r="E56" s="187"/>
      <c r="F56" s="53" t="s">
        <v>327</v>
      </c>
      <c r="G56" s="34"/>
    </row>
    <row r="57" spans="2:7" ht="15.95" customHeight="1">
      <c r="B57" s="44" t="s">
        <v>211</v>
      </c>
      <c r="C57" s="43" t="s">
        <v>142</v>
      </c>
      <c r="D57" s="186" t="s">
        <v>255</v>
      </c>
      <c r="E57" s="187"/>
      <c r="F57" s="53" t="s">
        <v>328</v>
      </c>
      <c r="G57" s="34"/>
    </row>
    <row r="58" spans="2:7" ht="15.95" customHeight="1">
      <c r="B58" s="52" t="s">
        <v>136</v>
      </c>
      <c r="C58" s="43" t="s">
        <v>146</v>
      </c>
      <c r="D58" s="186" t="s">
        <v>255</v>
      </c>
      <c r="E58" s="187"/>
      <c r="F58" s="53" t="s">
        <v>328</v>
      </c>
      <c r="G58" s="34"/>
    </row>
    <row r="59" spans="2:7" ht="15.95" customHeight="1">
      <c r="B59" s="44" t="s">
        <v>212</v>
      </c>
      <c r="C59" s="46" t="s">
        <v>143</v>
      </c>
      <c r="D59" s="186" t="s">
        <v>222</v>
      </c>
      <c r="E59" s="187"/>
      <c r="F59" s="53" t="s">
        <v>329</v>
      </c>
      <c r="G59" s="34"/>
    </row>
    <row r="60" spans="2:7" ht="15.95" customHeight="1">
      <c r="B60" s="52" t="s">
        <v>136</v>
      </c>
      <c r="C60" s="43" t="s">
        <v>146</v>
      </c>
      <c r="D60" s="66">
        <v>286794143</v>
      </c>
      <c r="E60" s="78" t="s">
        <v>226</v>
      </c>
      <c r="F60" s="53" t="s">
        <v>329</v>
      </c>
      <c r="G60" s="34"/>
    </row>
    <row r="61" spans="2:7" ht="15.95" customHeight="1">
      <c r="B61" s="44" t="s">
        <v>213</v>
      </c>
      <c r="C61" s="46" t="s">
        <v>147</v>
      </c>
      <c r="D61" s="186" t="s">
        <v>255</v>
      </c>
      <c r="E61" s="187"/>
      <c r="F61" s="53" t="s">
        <v>330</v>
      </c>
      <c r="G61" s="34"/>
    </row>
    <row r="62" spans="2:7" ht="15.95" customHeight="1">
      <c r="B62" s="52" t="s">
        <v>136</v>
      </c>
      <c r="C62" s="43" t="s">
        <v>146</v>
      </c>
      <c r="D62" s="186" t="s">
        <v>255</v>
      </c>
      <c r="E62" s="187"/>
      <c r="F62" s="53" t="s">
        <v>330</v>
      </c>
      <c r="G62" s="34"/>
    </row>
    <row r="63" spans="2:7" ht="25.5">
      <c r="B63" s="44" t="s">
        <v>214</v>
      </c>
      <c r="C63" s="46" t="s">
        <v>148</v>
      </c>
      <c r="D63" s="186" t="s">
        <v>222</v>
      </c>
      <c r="E63" s="187"/>
      <c r="F63" s="53" t="s">
        <v>331</v>
      </c>
      <c r="G63" s="34"/>
    </row>
    <row r="64" spans="2:7" ht="25.5">
      <c r="B64" s="52" t="s">
        <v>136</v>
      </c>
      <c r="C64" s="43" t="s">
        <v>146</v>
      </c>
      <c r="D64" s="66">
        <f>96070332+288979</f>
        <v>96359311</v>
      </c>
      <c r="E64" s="78" t="s">
        <v>226</v>
      </c>
      <c r="F64" s="53" t="s">
        <v>331</v>
      </c>
      <c r="G64" s="34"/>
    </row>
    <row r="65" spans="2:7" ht="15.95" customHeight="1">
      <c r="B65" s="44" t="s">
        <v>215</v>
      </c>
      <c r="C65" s="46" t="s">
        <v>149</v>
      </c>
      <c r="D65" s="186" t="s">
        <v>255</v>
      </c>
      <c r="E65" s="187"/>
      <c r="F65" s="53" t="s">
        <v>332</v>
      </c>
      <c r="G65" s="34" t="s">
        <v>262</v>
      </c>
    </row>
    <row r="66" spans="2:7" ht="15.95" customHeight="1" thickBot="1">
      <c r="B66" s="64" t="s">
        <v>136</v>
      </c>
      <c r="C66" s="43" t="s">
        <v>146</v>
      </c>
      <c r="D66" s="184" t="s">
        <v>255</v>
      </c>
      <c r="E66" s="185"/>
      <c r="F66" s="53" t="s">
        <v>332</v>
      </c>
      <c r="G66" s="34"/>
    </row>
    <row r="67" spans="2:7" ht="15.95" customHeight="1">
      <c r="B67" s="79"/>
    </row>
  </sheetData>
  <mergeCells count="25">
    <mergeCell ref="D51:E51"/>
    <mergeCell ref="D54:E54"/>
    <mergeCell ref="D57:E57"/>
    <mergeCell ref="D59:E59"/>
    <mergeCell ref="D61:E61"/>
    <mergeCell ref="D53:E53"/>
    <mergeCell ref="D50:E50"/>
    <mergeCell ref="D39:E39"/>
    <mergeCell ref="D40:E40"/>
    <mergeCell ref="D41:E41"/>
    <mergeCell ref="D42:E42"/>
    <mergeCell ref="D43:E43"/>
    <mergeCell ref="D44:E44"/>
    <mergeCell ref="D45:E45"/>
    <mergeCell ref="D46:E46"/>
    <mergeCell ref="D47:E47"/>
    <mergeCell ref="D48:E48"/>
    <mergeCell ref="D49:E49"/>
    <mergeCell ref="D66:E66"/>
    <mergeCell ref="D55:E55"/>
    <mergeCell ref="D56:E56"/>
    <mergeCell ref="D58:E58"/>
    <mergeCell ref="D62:E62"/>
    <mergeCell ref="D65:E65"/>
    <mergeCell ref="D63:E63"/>
  </mergeCells>
  <dataValidations xWindow="1241" yWindow="758" count="20">
    <dataValidation allowBlank="1" sqref="F40 F49 F43:F44 D43:D44"/>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9">
      <formula1>2</formula1>
    </dataValidation>
    <dataValidation type="textLength" operator="equal" showInputMessage="1" showErrorMessage="1" errorTitle="Invalid entry" error="Invalid entry" promptTitle="Please input unit" prompt="Please input currency according to 3-letter ISO currency code." sqref="E32 E38 E60 E36 E64 E12 E5:E10 E16 E18 E20 E22 E24 E26 E28 E30 E14 E34">
      <formula1>3</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5">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6:D7">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8">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1:D38">
      <formula1>0</formula1>
    </dataValidation>
    <dataValidation allowBlank="1" showInputMessage="1" promptTitle="Source" prompt="Please insert source of information, either as section in EITI report, or direct URL to external source." sqref="F48 F46 F5:F39"/>
    <dataValidation allowBlank="1" showInputMessage="1" showErrorMessage="1" promptTitle="Registry URL" prompt="Please insert direct URL to the registry._x000a_Any additional information, please include in comment section" sqref="F50:F51 F47"/>
    <dataValidation allowBlank="1" showInputMessage="1" promptTitle="Allocation of licences" prompt="Please input name of the source for information on allocation and/or transfer of licences" sqref="D46:E46"/>
    <dataValidation allowBlank="1" showInputMessage="1" promptTitle="Source" prompt="Please insert source of information, as section in EITI report" sqref="F54:F66"/>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ocial expenditure" prompt="Please input only numbers in this cell. If other information is required, include this in comment section" sqref="D6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ub-national payments" prompt="Please input only numbers in this cell. If other information is required, include this in comment section" sqref="D64">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10">
      <formula1>2</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E11 E31 E15 E17 E19 E23 E21 E25 E27 E29 E13 E33 E35 E37">
      <formula1>"&lt;Select unit&gt;,Sm3,Sm3 o.e.,Barrels,Tonnes,oz,carats,Scf"</formula1>
    </dataValidation>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D39:E39 D48:E49 D54:E59 D65:E65 D61:E63">
      <formula1>"Yes,No,Partially,Not applicable,&lt;choose option&gt;"</formula1>
    </dataValidation>
    <dataValidation allowBlank="1" showInputMessage="1" promptTitle="Name of register" prompt="Please input name of register" sqref="D50:E51 D47:E47"/>
    <dataValidation type="list" showDropDown="1" showInputMessage="1" showErrorMessage="1" errorTitle="Please do not edit these cells" error="Please do not edit these cells" sqref="C39:C50 C54:C66 C5:C10 B1:B1048576">
      <formula1>"#ERROR!"</formula1>
    </dataValidation>
    <dataValidation type="custom" allowBlank="1" showInputMessage="1" showErrorMessage="1" errorTitle="Volume or value not specified" error="Please indicate whether volume or value, by including _x000a_&quot;, volume&quot; or &quot;, value&quot; at the end." promptTitle="Commodity volume/value" prompt="Please insert commodity, and specify whether volume or value, by including &quot;, volume&quot; or &quot;, value&quot; at the end." sqref="C11:C38">
      <formula1>OR(ISNUMBER(SEARCH(", volume",C11)),ISNUMBER(SEARCH(", value",C11)))</formula1>
    </dataValidation>
    <dataValidation type="list" allowBlank="1" showInputMessage="1" showErrorMessage="1" errorTitle="Unvalid entry" error="_x000a_Please choose among the following:_x000a__x000a_Yes_x000a_No_x000a_Partially_x000a_Not applicable" promptTitle="Choose among the following" prompt="_x000a_Yes_x000a_No_x000a_Partially_x000a_Not applicable" sqref="D66:E66">
      <formula1>"Yes,No,Partially,Not applicable,&lt;choose option&gt;"</formula1>
    </dataValidation>
  </dataValidations>
  <hyperlinks>
    <hyperlink ref="F42" r:id="rId1"/>
    <hyperlink ref="F41" r:id="rId2"/>
  </hyperlinks>
  <pageMargins left="0.75" right="0.75" top="1" bottom="1" header="0.5" footer="0.5"/>
  <pageSetup paperSize="9" scale="52" orientation="landscape" horizontalDpi="2400" verticalDpi="24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80"/>
  <sheetViews>
    <sheetView showGridLines="0" zoomScale="90" zoomScaleNormal="90" zoomScalePageLayoutView="85" workbookViewId="0">
      <selection activeCell="B2" sqref="B2"/>
    </sheetView>
  </sheetViews>
  <sheetFormatPr defaultColWidth="10.875" defaultRowHeight="15.75"/>
  <cols>
    <col min="1" max="1" width="3.625" style="99" customWidth="1"/>
    <col min="2" max="2" width="7.375" style="98" customWidth="1"/>
    <col min="3" max="3" width="59.5" style="99" customWidth="1"/>
    <col min="4" max="4" width="38.125" style="99" customWidth="1"/>
    <col min="5" max="6" width="40.5" style="99" customWidth="1"/>
    <col min="7" max="7" width="42.375" style="99" customWidth="1"/>
    <col min="8" max="8" width="31.5" style="100" customWidth="1"/>
    <col min="9" max="9" width="15.5" style="100" bestFit="1" customWidth="1"/>
    <col min="10" max="10" width="14.375" style="99" bestFit="1" customWidth="1"/>
    <col min="11" max="15" width="14.25" style="99" bestFit="1" customWidth="1"/>
    <col min="16" max="16" width="15" style="99" bestFit="1" customWidth="1"/>
    <col min="17" max="16384" width="10.875" style="99"/>
  </cols>
  <sheetData>
    <row r="1" spans="2:16" ht="15.95" customHeight="1">
      <c r="J1" s="100"/>
      <c r="K1" s="100"/>
      <c r="L1" s="100"/>
      <c r="M1" s="100"/>
      <c r="N1" s="100"/>
      <c r="O1" s="100"/>
      <c r="P1" s="100"/>
    </row>
    <row r="2" spans="2:16" ht="26.25">
      <c r="B2" s="101" t="s">
        <v>112</v>
      </c>
      <c r="G2" s="110" t="s">
        <v>154</v>
      </c>
      <c r="H2" s="102" t="s">
        <v>115</v>
      </c>
      <c r="I2" s="103"/>
      <c r="J2" s="103"/>
      <c r="K2" s="103"/>
      <c r="L2" s="103"/>
      <c r="M2" s="103"/>
      <c r="N2" s="103"/>
      <c r="O2" s="103"/>
      <c r="P2" s="155"/>
    </row>
    <row r="3" spans="2:16">
      <c r="B3" s="104" t="s">
        <v>113</v>
      </c>
      <c r="G3" s="156" t="s">
        <v>263</v>
      </c>
      <c r="H3" s="105" t="s">
        <v>120</v>
      </c>
      <c r="I3" s="161"/>
      <c r="J3" s="161"/>
      <c r="K3" s="161"/>
      <c r="L3" s="161"/>
      <c r="M3" s="161"/>
      <c r="N3" s="161"/>
      <c r="O3" s="161"/>
      <c r="P3" s="160"/>
    </row>
    <row r="4" spans="2:16" ht="110.25">
      <c r="B4" s="106" t="s">
        <v>119</v>
      </c>
      <c r="G4" s="172" t="s">
        <v>201</v>
      </c>
      <c r="H4" s="107" t="s">
        <v>4</v>
      </c>
      <c r="I4" s="166" t="s">
        <v>264</v>
      </c>
      <c r="J4" s="166" t="s">
        <v>265</v>
      </c>
      <c r="K4" s="166" t="s">
        <v>306</v>
      </c>
      <c r="L4" s="166" t="s">
        <v>267</v>
      </c>
      <c r="M4" s="166" t="s">
        <v>269</v>
      </c>
      <c r="N4" s="166" t="s">
        <v>266</v>
      </c>
      <c r="O4" s="166" t="s">
        <v>268</v>
      </c>
      <c r="P4" s="167" t="s">
        <v>270</v>
      </c>
    </row>
    <row r="5" spans="2:16" ht="31.5">
      <c r="B5" s="106"/>
      <c r="G5" s="173" t="s">
        <v>336</v>
      </c>
      <c r="H5" s="108" t="s">
        <v>5</v>
      </c>
      <c r="I5" s="174" t="s">
        <v>334</v>
      </c>
      <c r="J5" s="174">
        <v>1001772785</v>
      </c>
      <c r="K5" s="174">
        <v>1001828755</v>
      </c>
      <c r="L5" s="174">
        <v>1001630233</v>
      </c>
      <c r="M5" s="174">
        <v>1001862964</v>
      </c>
      <c r="N5" s="174">
        <v>1001656040</v>
      </c>
      <c r="O5" s="174">
        <v>1001831030</v>
      </c>
      <c r="P5" s="175">
        <v>1001761145</v>
      </c>
    </row>
    <row r="6" spans="2:16">
      <c r="G6" s="173" t="s">
        <v>335</v>
      </c>
      <c r="H6" s="108" t="s">
        <v>186</v>
      </c>
      <c r="I6" s="168" t="s">
        <v>10</v>
      </c>
      <c r="J6" s="168" t="s">
        <v>10</v>
      </c>
      <c r="K6" s="168" t="s">
        <v>10</v>
      </c>
      <c r="L6" s="168" t="s">
        <v>10</v>
      </c>
      <c r="M6" s="168" t="s">
        <v>10</v>
      </c>
      <c r="N6" s="168" t="s">
        <v>10</v>
      </c>
      <c r="O6" s="168" t="s">
        <v>10</v>
      </c>
      <c r="P6" s="171" t="s">
        <v>10</v>
      </c>
    </row>
    <row r="7" spans="2:16">
      <c r="G7" s="173" t="s">
        <v>335</v>
      </c>
      <c r="H7" s="109" t="s">
        <v>1</v>
      </c>
      <c r="I7" s="169" t="s">
        <v>314</v>
      </c>
      <c r="J7" s="169" t="s">
        <v>271</v>
      </c>
      <c r="K7" s="169" t="s">
        <v>315</v>
      </c>
      <c r="L7" s="169" t="s">
        <v>273</v>
      </c>
      <c r="M7" s="169" t="s">
        <v>316</v>
      </c>
      <c r="N7" s="169" t="s">
        <v>272</v>
      </c>
      <c r="O7" s="169" t="s">
        <v>235</v>
      </c>
      <c r="P7" s="170" t="s">
        <v>274</v>
      </c>
    </row>
    <row r="8" spans="2:16" ht="21">
      <c r="B8" s="110" t="s">
        <v>114</v>
      </c>
      <c r="C8" s="111"/>
      <c r="D8" s="111"/>
      <c r="E8" s="207" t="s">
        <v>172</v>
      </c>
      <c r="F8" s="208"/>
      <c r="G8" s="209"/>
      <c r="H8" s="213" t="s">
        <v>155</v>
      </c>
      <c r="I8" s="214"/>
      <c r="J8" s="214"/>
      <c r="K8" s="214"/>
      <c r="L8" s="214"/>
      <c r="M8" s="214"/>
      <c r="N8" s="214"/>
      <c r="O8" s="214"/>
      <c r="P8" s="215"/>
    </row>
    <row r="9" spans="2:16" ht="65.099999999999994" customHeight="1">
      <c r="B9" s="204" t="s">
        <v>181</v>
      </c>
      <c r="C9" s="205"/>
      <c r="D9" s="206"/>
      <c r="E9" s="204" t="s">
        <v>182</v>
      </c>
      <c r="F9" s="205"/>
      <c r="G9" s="206"/>
      <c r="H9" s="210" t="s">
        <v>121</v>
      </c>
      <c r="I9" s="211"/>
      <c r="J9" s="211"/>
      <c r="K9" s="211"/>
      <c r="L9" s="211"/>
      <c r="M9" s="211"/>
      <c r="N9" s="211"/>
      <c r="O9" s="211"/>
      <c r="P9" s="212"/>
    </row>
    <row r="10" spans="2:16">
      <c r="B10" s="112" t="s">
        <v>111</v>
      </c>
      <c r="C10" s="113"/>
      <c r="D10" s="11" t="s">
        <v>35</v>
      </c>
      <c r="E10" s="12" t="s">
        <v>2</v>
      </c>
      <c r="F10" s="16" t="s">
        <v>150</v>
      </c>
      <c r="G10" s="11" t="s">
        <v>152</v>
      </c>
      <c r="H10" s="154" t="s">
        <v>3</v>
      </c>
      <c r="I10" s="114">
        <f>SUM(I13:I58)</f>
        <v>2149641562.8600001</v>
      </c>
      <c r="J10" s="114">
        <f t="shared" ref="J10:P10" si="0">SUM(J13:J58)</f>
        <v>983797469</v>
      </c>
      <c r="K10" s="114">
        <f t="shared" si="0"/>
        <v>1032691640.22</v>
      </c>
      <c r="L10" s="114">
        <f t="shared" si="0"/>
        <v>747881022.25900018</v>
      </c>
      <c r="M10" s="114">
        <f t="shared" si="0"/>
        <v>929907325</v>
      </c>
      <c r="N10" s="114">
        <f t="shared" si="0"/>
        <v>532403263.25999999</v>
      </c>
      <c r="O10" s="114">
        <f t="shared" si="0"/>
        <v>469862659.15999997</v>
      </c>
      <c r="P10" s="153">
        <f t="shared" si="0"/>
        <v>30085756</v>
      </c>
    </row>
    <row r="11" spans="2:16">
      <c r="B11" s="115" t="s">
        <v>41</v>
      </c>
      <c r="C11" s="116" t="s">
        <v>42</v>
      </c>
      <c r="D11" s="2"/>
      <c r="E11" s="13"/>
      <c r="F11" s="17"/>
      <c r="G11" s="20"/>
      <c r="H11" s="165"/>
      <c r="I11" s="164"/>
      <c r="J11" s="164"/>
      <c r="K11" s="164"/>
      <c r="L11" s="164"/>
      <c r="M11" s="164"/>
      <c r="N11" s="164"/>
      <c r="O11" s="164"/>
      <c r="P11" s="163"/>
    </row>
    <row r="12" spans="2:16">
      <c r="B12" s="117" t="s">
        <v>43</v>
      </c>
      <c r="C12" s="118" t="s">
        <v>44</v>
      </c>
      <c r="D12" s="1"/>
      <c r="E12" s="13"/>
      <c r="F12" s="17"/>
      <c r="G12" s="20"/>
      <c r="H12" s="162"/>
      <c r="I12" s="161"/>
      <c r="J12" s="161"/>
      <c r="K12" s="161"/>
      <c r="L12" s="161"/>
      <c r="M12" s="161"/>
      <c r="N12" s="161"/>
      <c r="O12" s="161"/>
      <c r="P12" s="160"/>
    </row>
    <row r="13" spans="2:16" ht="31.5">
      <c r="B13" s="119" t="s">
        <v>45</v>
      </c>
      <c r="C13" s="120" t="s">
        <v>46</v>
      </c>
      <c r="D13" s="10" t="s">
        <v>301</v>
      </c>
      <c r="E13" s="13" t="s">
        <v>307</v>
      </c>
      <c r="F13" s="17" t="s">
        <v>275</v>
      </c>
      <c r="G13" s="20">
        <v>1329364746.1399999</v>
      </c>
      <c r="H13" s="162">
        <f>SUM(I13:P13)</f>
        <v>1160527257</v>
      </c>
      <c r="I13" s="161">
        <v>660733605</v>
      </c>
      <c r="J13" s="161">
        <v>23431074</v>
      </c>
      <c r="K13" s="161">
        <v>0</v>
      </c>
      <c r="L13" s="161">
        <v>23010165</v>
      </c>
      <c r="M13" s="161">
        <v>0</v>
      </c>
      <c r="N13" s="161">
        <v>346018330</v>
      </c>
      <c r="O13" s="161">
        <v>79240660</v>
      </c>
      <c r="P13" s="160">
        <v>28093423</v>
      </c>
    </row>
    <row r="14" spans="2:16">
      <c r="B14" s="119" t="s">
        <v>45</v>
      </c>
      <c r="C14" s="120" t="s">
        <v>46</v>
      </c>
      <c r="D14" s="10" t="s">
        <v>301</v>
      </c>
      <c r="E14" s="13" t="s">
        <v>276</v>
      </c>
      <c r="F14" s="17" t="s">
        <v>275</v>
      </c>
      <c r="G14" s="20">
        <v>172492</v>
      </c>
      <c r="H14" s="162">
        <f>SUM(I14:P14)</f>
        <v>1672</v>
      </c>
      <c r="I14" s="161">
        <v>0</v>
      </c>
      <c r="J14" s="161">
        <v>0</v>
      </c>
      <c r="K14" s="161">
        <v>0</v>
      </c>
      <c r="L14" s="161">
        <v>1672</v>
      </c>
      <c r="M14" s="161">
        <v>0</v>
      </c>
      <c r="N14" s="161">
        <v>0</v>
      </c>
      <c r="O14" s="161">
        <v>0</v>
      </c>
      <c r="P14" s="160">
        <v>0</v>
      </c>
    </row>
    <row r="15" spans="2:16">
      <c r="B15" s="119" t="s">
        <v>47</v>
      </c>
      <c r="C15" s="120" t="s">
        <v>48</v>
      </c>
      <c r="D15" s="10" t="s">
        <v>255</v>
      </c>
      <c r="E15" s="13"/>
      <c r="F15" s="121"/>
      <c r="G15" s="20"/>
      <c r="H15" s="162"/>
      <c r="I15" s="161"/>
      <c r="J15" s="161"/>
      <c r="K15" s="161"/>
      <c r="L15" s="161"/>
      <c r="M15" s="161"/>
      <c r="N15" s="161"/>
      <c r="O15" s="161"/>
      <c r="P15" s="160"/>
    </row>
    <row r="16" spans="2:16">
      <c r="B16" s="119" t="s">
        <v>49</v>
      </c>
      <c r="C16" s="120" t="s">
        <v>50</v>
      </c>
      <c r="D16" s="10" t="s">
        <v>255</v>
      </c>
      <c r="E16" s="13"/>
      <c r="F16" s="17"/>
      <c r="G16" s="20"/>
      <c r="H16" s="162"/>
      <c r="I16" s="161"/>
      <c r="J16" s="161"/>
      <c r="K16" s="161"/>
      <c r="L16" s="161"/>
      <c r="M16" s="161"/>
      <c r="N16" s="161"/>
      <c r="O16" s="161"/>
      <c r="P16" s="160"/>
    </row>
    <row r="17" spans="2:17">
      <c r="B17" s="119" t="s">
        <v>51</v>
      </c>
      <c r="C17" s="120" t="s">
        <v>52</v>
      </c>
      <c r="D17" s="10" t="s">
        <v>301</v>
      </c>
      <c r="E17" s="13" t="s">
        <v>277</v>
      </c>
      <c r="F17" s="17" t="s">
        <v>275</v>
      </c>
      <c r="G17" s="20">
        <v>8006879.7999999998</v>
      </c>
      <c r="H17" s="162">
        <f>SUM(I17:P17)</f>
        <v>269550</v>
      </c>
      <c r="I17" s="161">
        <v>0</v>
      </c>
      <c r="J17" s="161">
        <v>0</v>
      </c>
      <c r="K17" s="161">
        <v>0</v>
      </c>
      <c r="L17" s="161">
        <v>0</v>
      </c>
      <c r="M17" s="161">
        <v>0</v>
      </c>
      <c r="N17" s="161">
        <v>177400</v>
      </c>
      <c r="O17" s="161">
        <v>0</v>
      </c>
      <c r="P17" s="160">
        <v>92150</v>
      </c>
    </row>
    <row r="18" spans="2:17">
      <c r="B18" s="119" t="s">
        <v>51</v>
      </c>
      <c r="C18" s="120" t="s">
        <v>52</v>
      </c>
      <c r="D18" s="10" t="s">
        <v>301</v>
      </c>
      <c r="E18" s="13" t="s">
        <v>278</v>
      </c>
      <c r="F18" s="17" t="s">
        <v>279</v>
      </c>
      <c r="G18" s="20">
        <v>96070331.819999993</v>
      </c>
      <c r="H18" s="162">
        <f>SUM(I18:P18)</f>
        <v>62828964.819999993</v>
      </c>
      <c r="I18" s="161">
        <v>17798835</v>
      </c>
      <c r="J18" s="161">
        <v>23465854.02</v>
      </c>
      <c r="K18" s="161">
        <v>11049000</v>
      </c>
      <c r="L18" s="161">
        <v>5665275.7999999998</v>
      </c>
      <c r="M18" s="161">
        <v>0</v>
      </c>
      <c r="N18" s="161">
        <v>0</v>
      </c>
      <c r="O18" s="161">
        <v>4850000</v>
      </c>
      <c r="P18" s="160">
        <v>0</v>
      </c>
    </row>
    <row r="19" spans="2:17">
      <c r="B19" s="122" t="s">
        <v>53</v>
      </c>
      <c r="C19" s="118" t="s">
        <v>54</v>
      </c>
      <c r="D19" s="1"/>
      <c r="E19" s="13"/>
      <c r="F19" s="17"/>
      <c r="G19" s="20"/>
      <c r="H19" s="162"/>
      <c r="I19" s="161"/>
      <c r="J19" s="161"/>
      <c r="K19" s="161"/>
      <c r="L19" s="161"/>
      <c r="M19" s="161"/>
      <c r="N19" s="161"/>
      <c r="O19" s="161"/>
      <c r="P19" s="160"/>
    </row>
    <row r="20" spans="2:17">
      <c r="B20" s="119" t="s">
        <v>55</v>
      </c>
      <c r="C20" s="120" t="s">
        <v>56</v>
      </c>
      <c r="D20" s="10" t="s">
        <v>301</v>
      </c>
      <c r="E20" s="13" t="s">
        <v>280</v>
      </c>
      <c r="F20" s="17" t="s">
        <v>275</v>
      </c>
      <c r="G20" s="20">
        <v>681938520.38999999</v>
      </c>
      <c r="H20" s="162">
        <f>SUM(I20:P20)</f>
        <v>452311202.31</v>
      </c>
      <c r="I20" s="161">
        <v>0</v>
      </c>
      <c r="J20" s="161">
        <v>5385580</v>
      </c>
      <c r="K20" s="161">
        <v>329562152</v>
      </c>
      <c r="L20" s="161">
        <v>74068990.309999987</v>
      </c>
      <c r="M20" s="161">
        <v>29466800</v>
      </c>
      <c r="N20" s="161">
        <v>0</v>
      </c>
      <c r="O20" s="161">
        <v>12527162</v>
      </c>
      <c r="P20" s="160">
        <v>1300518</v>
      </c>
    </row>
    <row r="21" spans="2:17">
      <c r="B21" s="119" t="s">
        <v>57</v>
      </c>
      <c r="C21" s="120" t="s">
        <v>58</v>
      </c>
      <c r="D21" s="10" t="s">
        <v>301</v>
      </c>
      <c r="E21" s="13" t="s">
        <v>281</v>
      </c>
      <c r="F21" s="17" t="s">
        <v>275</v>
      </c>
      <c r="G21" s="20">
        <v>20134760.949999999</v>
      </c>
      <c r="H21" s="162">
        <f>SUM(I21:P21)</f>
        <v>18660203</v>
      </c>
      <c r="I21" s="161">
        <v>13463492</v>
      </c>
      <c r="J21" s="161">
        <v>4624549</v>
      </c>
      <c r="K21" s="161">
        <v>5610</v>
      </c>
      <c r="L21" s="161">
        <v>1616</v>
      </c>
      <c r="M21" s="161">
        <v>0</v>
      </c>
      <c r="N21" s="161">
        <v>367195</v>
      </c>
      <c r="O21" s="161">
        <v>197741</v>
      </c>
      <c r="P21" s="160">
        <v>0</v>
      </c>
    </row>
    <row r="22" spans="2:17">
      <c r="B22" s="122" t="s">
        <v>59</v>
      </c>
      <c r="C22" s="118" t="s">
        <v>60</v>
      </c>
      <c r="D22" s="2"/>
      <c r="E22" s="13"/>
      <c r="F22" s="17"/>
      <c r="G22" s="20"/>
      <c r="H22" s="162"/>
      <c r="I22" s="161"/>
      <c r="J22" s="161"/>
      <c r="K22" s="161"/>
      <c r="L22" s="161"/>
      <c r="M22" s="161"/>
      <c r="N22" s="161"/>
      <c r="O22" s="161"/>
      <c r="P22" s="160"/>
    </row>
    <row r="23" spans="2:17" ht="31.5">
      <c r="B23" s="119" t="s">
        <v>61</v>
      </c>
      <c r="C23" s="120" t="s">
        <v>62</v>
      </c>
      <c r="D23" s="10" t="s">
        <v>197</v>
      </c>
      <c r="E23" s="13" t="s">
        <v>282</v>
      </c>
      <c r="F23" s="17" t="s">
        <v>300</v>
      </c>
      <c r="G23" s="20">
        <v>5880817.919999999</v>
      </c>
      <c r="H23" s="162">
        <f>SUM(I23:P23)</f>
        <v>5880817.919999999</v>
      </c>
      <c r="I23" s="161">
        <v>440188.33</v>
      </c>
      <c r="J23" s="161">
        <v>911296.22</v>
      </c>
      <c r="K23" s="161">
        <v>2004373.22</v>
      </c>
      <c r="L23" s="161">
        <v>509290</v>
      </c>
      <c r="M23" s="161">
        <v>1591388</v>
      </c>
      <c r="N23" s="161">
        <v>415705.26</v>
      </c>
      <c r="O23" s="161">
        <v>8576.89</v>
      </c>
      <c r="P23" s="160">
        <v>0</v>
      </c>
    </row>
    <row r="24" spans="2:17">
      <c r="B24" s="119" t="s">
        <v>63</v>
      </c>
      <c r="C24" s="120" t="s">
        <v>64</v>
      </c>
      <c r="D24" s="10" t="s">
        <v>255</v>
      </c>
      <c r="E24" s="13"/>
      <c r="F24" s="17"/>
      <c r="G24" s="21"/>
      <c r="H24" s="162"/>
      <c r="I24" s="161"/>
      <c r="J24" s="161"/>
      <c r="K24" s="161"/>
      <c r="L24" s="161"/>
      <c r="M24" s="161"/>
      <c r="N24" s="161"/>
      <c r="O24" s="161"/>
      <c r="P24" s="160"/>
    </row>
    <row r="25" spans="2:17">
      <c r="B25" s="117" t="s">
        <v>65</v>
      </c>
      <c r="C25" s="118" t="s">
        <v>66</v>
      </c>
      <c r="D25" s="2"/>
      <c r="E25" s="13"/>
      <c r="F25" s="17"/>
      <c r="G25" s="20"/>
      <c r="H25" s="162"/>
      <c r="I25" s="161"/>
      <c r="J25" s="161"/>
      <c r="K25" s="161"/>
      <c r="L25" s="161"/>
      <c r="M25" s="161"/>
      <c r="N25" s="161"/>
      <c r="O25" s="161"/>
      <c r="P25" s="160"/>
    </row>
    <row r="26" spans="2:17">
      <c r="B26" s="119" t="s">
        <v>67</v>
      </c>
      <c r="C26" s="120" t="s">
        <v>68</v>
      </c>
      <c r="D26" s="10" t="s">
        <v>301</v>
      </c>
      <c r="E26" s="13" t="s">
        <v>283</v>
      </c>
      <c r="F26" s="17" t="s">
        <v>275</v>
      </c>
      <c r="G26" s="20">
        <v>2254568542</v>
      </c>
      <c r="H26" s="162">
        <f>SUM(I26:P26)</f>
        <v>1718116388</v>
      </c>
      <c r="I26" s="161">
        <v>184179301</v>
      </c>
      <c r="J26" s="161">
        <v>304711487</v>
      </c>
      <c r="K26" s="161">
        <v>73727161</v>
      </c>
      <c r="L26" s="161">
        <v>404959431</v>
      </c>
      <c r="M26" s="161">
        <v>301876554</v>
      </c>
      <c r="N26" s="161">
        <v>93251053</v>
      </c>
      <c r="O26" s="161">
        <v>355411401</v>
      </c>
      <c r="P26" s="160">
        <v>0</v>
      </c>
      <c r="Q26" s="100"/>
    </row>
    <row r="27" spans="2:17">
      <c r="B27" s="119" t="s">
        <v>67</v>
      </c>
      <c r="C27" s="120" t="s">
        <v>68</v>
      </c>
      <c r="D27" s="10" t="s">
        <v>301</v>
      </c>
      <c r="E27" s="13" t="s">
        <v>284</v>
      </c>
      <c r="F27" s="17" t="s">
        <v>275</v>
      </c>
      <c r="G27" s="20">
        <v>415170089.44999999</v>
      </c>
      <c r="H27" s="162">
        <f>SUM(I27:P27)</f>
        <v>385210795.19999999</v>
      </c>
      <c r="I27" s="161">
        <v>83685539</v>
      </c>
      <c r="J27" s="161">
        <v>14973200</v>
      </c>
      <c r="K27" s="161">
        <v>23610431</v>
      </c>
      <c r="L27" s="161">
        <v>33812521.200000003</v>
      </c>
      <c r="M27" s="161">
        <v>152794757</v>
      </c>
      <c r="N27" s="161">
        <v>60460367</v>
      </c>
      <c r="O27" s="161">
        <v>15873980</v>
      </c>
      <c r="P27" s="160">
        <v>0</v>
      </c>
      <c r="Q27" s="100"/>
    </row>
    <row r="28" spans="2:17">
      <c r="B28" s="119" t="s">
        <v>69</v>
      </c>
      <c r="C28" s="120" t="s">
        <v>70</v>
      </c>
      <c r="D28" s="10" t="s">
        <v>255</v>
      </c>
      <c r="E28" s="13"/>
      <c r="F28" s="17"/>
      <c r="G28" s="20"/>
      <c r="H28" s="162"/>
      <c r="I28" s="161"/>
      <c r="J28" s="161"/>
      <c r="K28" s="161"/>
      <c r="L28" s="161"/>
      <c r="M28" s="161"/>
      <c r="N28" s="161"/>
      <c r="O28" s="161"/>
      <c r="P28" s="160"/>
    </row>
    <row r="29" spans="2:17">
      <c r="B29" s="119" t="s">
        <v>71</v>
      </c>
      <c r="C29" s="120" t="s">
        <v>72</v>
      </c>
      <c r="D29" s="10" t="s">
        <v>301</v>
      </c>
      <c r="E29" s="13" t="s">
        <v>285</v>
      </c>
      <c r="F29" s="17" t="s">
        <v>275</v>
      </c>
      <c r="G29" s="20">
        <v>644554637.59000003</v>
      </c>
      <c r="H29" s="162">
        <f>SUM(I29:P29)</f>
        <v>461357874.48000002</v>
      </c>
      <c r="I29" s="161">
        <v>47055847</v>
      </c>
      <c r="J29" s="161">
        <v>144367498</v>
      </c>
      <c r="K29" s="161">
        <v>66896460</v>
      </c>
      <c r="L29" s="161">
        <v>72507128.479999989</v>
      </c>
      <c r="M29" s="161">
        <v>96838098</v>
      </c>
      <c r="N29" s="161">
        <v>31701558</v>
      </c>
      <c r="O29" s="161">
        <v>1391620</v>
      </c>
      <c r="P29" s="160">
        <v>599665</v>
      </c>
    </row>
    <row r="30" spans="2:17">
      <c r="B30" s="119" t="s">
        <v>71</v>
      </c>
      <c r="C30" s="120" t="s">
        <v>72</v>
      </c>
      <c r="D30" s="125" t="s">
        <v>198</v>
      </c>
      <c r="E30" s="13" t="s">
        <v>303</v>
      </c>
      <c r="F30" s="17" t="s">
        <v>275</v>
      </c>
      <c r="G30" s="20">
        <v>2735720.2600000002</v>
      </c>
      <c r="H30" s="162">
        <f>SUM(I30:P30)</f>
        <v>0</v>
      </c>
      <c r="I30" s="161">
        <v>0</v>
      </c>
      <c r="J30" s="161">
        <v>0</v>
      </c>
      <c r="K30" s="161">
        <v>0</v>
      </c>
      <c r="L30" s="161">
        <v>0</v>
      </c>
      <c r="M30" s="161">
        <v>0</v>
      </c>
      <c r="N30" s="161">
        <v>0</v>
      </c>
      <c r="O30" s="161">
        <v>0</v>
      </c>
      <c r="P30" s="160">
        <v>0</v>
      </c>
    </row>
    <row r="31" spans="2:17">
      <c r="B31" s="123"/>
      <c r="C31" s="120"/>
      <c r="D31" s="2"/>
      <c r="E31" s="13"/>
      <c r="F31" s="17"/>
      <c r="G31" s="20"/>
      <c r="H31" s="162">
        <v>0</v>
      </c>
      <c r="I31" s="161"/>
      <c r="J31" s="161"/>
      <c r="K31" s="161"/>
      <c r="L31" s="161"/>
      <c r="M31" s="161"/>
      <c r="N31" s="161"/>
      <c r="O31" s="161"/>
      <c r="P31" s="160"/>
    </row>
    <row r="32" spans="2:17">
      <c r="B32" s="124" t="s">
        <v>73</v>
      </c>
      <c r="C32" s="116" t="s">
        <v>74</v>
      </c>
      <c r="D32" s="1"/>
      <c r="E32" s="13"/>
      <c r="F32" s="17"/>
      <c r="G32" s="20"/>
      <c r="H32" s="162">
        <v>0</v>
      </c>
      <c r="I32" s="161"/>
      <c r="J32" s="161"/>
      <c r="K32" s="161"/>
      <c r="L32" s="161"/>
      <c r="M32" s="161"/>
      <c r="N32" s="161"/>
      <c r="O32" s="161"/>
      <c r="P32" s="160"/>
    </row>
    <row r="33" spans="2:16">
      <c r="B33" s="119" t="s">
        <v>75</v>
      </c>
      <c r="C33" s="120" t="s">
        <v>76</v>
      </c>
      <c r="D33" s="10" t="s">
        <v>286</v>
      </c>
      <c r="E33" s="13"/>
      <c r="F33" s="17"/>
      <c r="G33" s="20"/>
      <c r="H33" s="162">
        <v>0</v>
      </c>
      <c r="I33" s="161"/>
      <c r="J33" s="161"/>
      <c r="K33" s="161"/>
      <c r="L33" s="161"/>
      <c r="M33" s="161"/>
      <c r="N33" s="161"/>
      <c r="O33" s="161"/>
      <c r="P33" s="160"/>
    </row>
    <row r="34" spans="2:16">
      <c r="B34" s="119"/>
      <c r="C34" s="120"/>
      <c r="D34" s="2"/>
      <c r="E34" s="13"/>
      <c r="F34" s="17"/>
      <c r="G34" s="20"/>
      <c r="H34" s="162">
        <v>0</v>
      </c>
      <c r="I34" s="161"/>
      <c r="J34" s="161"/>
      <c r="K34" s="161"/>
      <c r="L34" s="161"/>
      <c r="M34" s="161"/>
      <c r="N34" s="161"/>
      <c r="O34" s="161"/>
      <c r="P34" s="160"/>
    </row>
    <row r="35" spans="2:16">
      <c r="B35" s="124" t="s">
        <v>77</v>
      </c>
      <c r="C35" s="116" t="s">
        <v>0</v>
      </c>
      <c r="D35" s="2"/>
      <c r="E35" s="13"/>
      <c r="F35" s="17"/>
      <c r="G35" s="20"/>
      <c r="H35" s="162">
        <v>0</v>
      </c>
      <c r="I35" s="161"/>
      <c r="J35" s="161"/>
      <c r="K35" s="161"/>
      <c r="L35" s="161"/>
      <c r="M35" s="161"/>
      <c r="N35" s="161"/>
      <c r="O35" s="161"/>
      <c r="P35" s="160"/>
    </row>
    <row r="36" spans="2:16">
      <c r="B36" s="122" t="s">
        <v>78</v>
      </c>
      <c r="C36" s="118" t="s">
        <v>79</v>
      </c>
      <c r="D36" s="2"/>
      <c r="E36" s="13"/>
      <c r="F36" s="17"/>
      <c r="G36" s="20"/>
      <c r="H36" s="162">
        <v>0</v>
      </c>
      <c r="I36" s="161"/>
      <c r="J36" s="161"/>
      <c r="K36" s="161"/>
      <c r="L36" s="161"/>
      <c r="M36" s="161"/>
      <c r="N36" s="161"/>
      <c r="O36" s="161"/>
      <c r="P36" s="160"/>
    </row>
    <row r="37" spans="2:16">
      <c r="B37" s="122" t="s">
        <v>80</v>
      </c>
      <c r="C37" s="118" t="s">
        <v>81</v>
      </c>
      <c r="D37" s="2"/>
      <c r="E37" s="13"/>
      <c r="F37" s="17"/>
      <c r="G37" s="20"/>
      <c r="H37" s="162">
        <v>0</v>
      </c>
      <c r="I37" s="161"/>
      <c r="J37" s="161"/>
      <c r="K37" s="161"/>
      <c r="L37" s="161"/>
      <c r="M37" s="161"/>
      <c r="N37" s="161"/>
      <c r="O37" s="161"/>
      <c r="P37" s="160"/>
    </row>
    <row r="38" spans="2:16" ht="31.5">
      <c r="B38" s="119" t="s">
        <v>82</v>
      </c>
      <c r="C38" s="120" t="s">
        <v>83</v>
      </c>
      <c r="D38" s="10" t="s">
        <v>198</v>
      </c>
      <c r="E38" s="13" t="s">
        <v>287</v>
      </c>
      <c r="F38" s="17" t="s">
        <v>288</v>
      </c>
      <c r="G38" s="20">
        <v>31691624</v>
      </c>
      <c r="H38" s="162">
        <f>SUM(I38:P38)</f>
        <v>0</v>
      </c>
      <c r="I38" s="161">
        <v>0</v>
      </c>
      <c r="J38" s="161">
        <v>0</v>
      </c>
      <c r="K38" s="161">
        <v>0</v>
      </c>
      <c r="L38" s="161">
        <v>0</v>
      </c>
      <c r="M38" s="161">
        <v>0</v>
      </c>
      <c r="N38" s="161">
        <v>0</v>
      </c>
      <c r="O38" s="161">
        <v>0</v>
      </c>
      <c r="P38" s="160">
        <v>0</v>
      </c>
    </row>
    <row r="39" spans="2:16" ht="31.5">
      <c r="B39" s="119" t="s">
        <v>84</v>
      </c>
      <c r="C39" s="120" t="s">
        <v>85</v>
      </c>
      <c r="D39" s="10" t="s">
        <v>198</v>
      </c>
      <c r="E39" s="13" t="s">
        <v>290</v>
      </c>
      <c r="F39" s="17" t="s">
        <v>302</v>
      </c>
      <c r="G39" s="20">
        <v>51300000</v>
      </c>
      <c r="H39" s="162">
        <f>SUM(I39:P39)</f>
        <v>0</v>
      </c>
      <c r="I39" s="161">
        <v>0</v>
      </c>
      <c r="J39" s="161">
        <v>0</v>
      </c>
      <c r="K39" s="161">
        <v>0</v>
      </c>
      <c r="L39" s="161">
        <v>0</v>
      </c>
      <c r="M39" s="161">
        <v>0</v>
      </c>
      <c r="N39" s="161">
        <v>0</v>
      </c>
      <c r="O39" s="161">
        <v>0</v>
      </c>
      <c r="P39" s="160">
        <v>0</v>
      </c>
    </row>
    <row r="40" spans="2:16">
      <c r="B40" s="119" t="s">
        <v>86</v>
      </c>
      <c r="C40" s="120" t="s">
        <v>87</v>
      </c>
      <c r="D40" s="10" t="s">
        <v>255</v>
      </c>
      <c r="E40" s="13"/>
      <c r="F40" s="17"/>
      <c r="G40" s="21"/>
      <c r="H40" s="162"/>
      <c r="I40" s="161"/>
      <c r="J40" s="161"/>
      <c r="K40" s="161"/>
      <c r="L40" s="161"/>
      <c r="M40" s="161"/>
      <c r="N40" s="161"/>
      <c r="O40" s="161"/>
      <c r="P40" s="160"/>
    </row>
    <row r="41" spans="2:16">
      <c r="B41" s="122" t="s">
        <v>88</v>
      </c>
      <c r="C41" s="118" t="s">
        <v>89</v>
      </c>
      <c r="D41" s="1"/>
      <c r="E41" s="13"/>
      <c r="F41" s="17"/>
      <c r="G41" s="21"/>
      <c r="H41" s="162"/>
      <c r="I41" s="161"/>
      <c r="J41" s="161"/>
      <c r="K41" s="161"/>
      <c r="L41" s="161"/>
      <c r="M41" s="161"/>
      <c r="N41" s="161"/>
      <c r="O41" s="161"/>
      <c r="P41" s="160"/>
    </row>
    <row r="42" spans="2:16">
      <c r="B42" s="119" t="s">
        <v>90</v>
      </c>
      <c r="C42" s="120" t="s">
        <v>91</v>
      </c>
      <c r="D42" s="10" t="s">
        <v>301</v>
      </c>
      <c r="E42" s="13" t="s">
        <v>291</v>
      </c>
      <c r="F42" s="17" t="s">
        <v>275</v>
      </c>
      <c r="G42" s="20">
        <v>3082328993.2900004</v>
      </c>
      <c r="H42" s="162">
        <f>SUM(I42:P42)</f>
        <v>2535299314.3200002</v>
      </c>
      <c r="I42" s="161">
        <v>1132071897</v>
      </c>
      <c r="J42" s="161">
        <v>400766366</v>
      </c>
      <c r="K42" s="161">
        <v>525836453</v>
      </c>
      <c r="L42" s="161">
        <v>128968895.31999999</v>
      </c>
      <c r="M42" s="161">
        <v>347331103</v>
      </c>
      <c r="N42" s="161">
        <v>0</v>
      </c>
      <c r="O42" s="161">
        <v>324600</v>
      </c>
      <c r="P42" s="160">
        <v>0</v>
      </c>
    </row>
    <row r="43" spans="2:16">
      <c r="B43" s="119" t="s">
        <v>92</v>
      </c>
      <c r="C43" s="120" t="s">
        <v>93</v>
      </c>
      <c r="D43" s="10" t="s">
        <v>255</v>
      </c>
      <c r="E43" s="13"/>
      <c r="F43" s="17"/>
      <c r="G43" s="20"/>
      <c r="H43" s="162"/>
      <c r="I43" s="161"/>
      <c r="J43" s="161"/>
      <c r="K43" s="161"/>
      <c r="L43" s="161"/>
      <c r="M43" s="161"/>
      <c r="N43" s="161"/>
      <c r="O43" s="161"/>
      <c r="P43" s="160"/>
    </row>
    <row r="44" spans="2:16">
      <c r="B44" s="119"/>
      <c r="C44" s="120"/>
      <c r="D44" s="2"/>
      <c r="E44" s="13"/>
      <c r="F44" s="17"/>
      <c r="G44" s="20"/>
      <c r="H44" s="162">
        <v>0</v>
      </c>
      <c r="I44" s="161"/>
      <c r="J44" s="161"/>
      <c r="K44" s="161"/>
      <c r="L44" s="161"/>
      <c r="M44" s="161"/>
      <c r="N44" s="161"/>
      <c r="O44" s="161"/>
      <c r="P44" s="160"/>
    </row>
    <row r="45" spans="2:16">
      <c r="B45" s="119"/>
      <c r="C45" s="120"/>
      <c r="D45" s="2"/>
      <c r="E45" s="13"/>
      <c r="F45" s="17"/>
      <c r="G45" s="20"/>
      <c r="H45" s="162">
        <v>0</v>
      </c>
      <c r="I45" s="161"/>
      <c r="J45" s="161"/>
      <c r="K45" s="161"/>
      <c r="L45" s="161"/>
      <c r="M45" s="161"/>
      <c r="N45" s="161"/>
      <c r="O45" s="161"/>
      <c r="P45" s="160"/>
    </row>
    <row r="46" spans="2:16">
      <c r="B46" s="122" t="s">
        <v>88</v>
      </c>
      <c r="C46" s="118" t="s">
        <v>94</v>
      </c>
      <c r="D46" s="1"/>
      <c r="E46" s="13"/>
      <c r="F46" s="17"/>
      <c r="G46" s="20"/>
      <c r="H46" s="162">
        <v>0</v>
      </c>
      <c r="I46" s="161"/>
      <c r="J46" s="161"/>
      <c r="K46" s="161"/>
      <c r="L46" s="161"/>
      <c r="M46" s="161"/>
      <c r="N46" s="161"/>
      <c r="O46" s="161"/>
      <c r="P46" s="160"/>
    </row>
    <row r="47" spans="2:16">
      <c r="B47" s="119" t="s">
        <v>95</v>
      </c>
      <c r="C47" s="120" t="s">
        <v>96</v>
      </c>
      <c r="D47" s="10" t="s">
        <v>255</v>
      </c>
      <c r="E47" s="13"/>
      <c r="F47" s="17"/>
      <c r="G47" s="20"/>
      <c r="H47" s="162">
        <v>0</v>
      </c>
      <c r="I47" s="161"/>
      <c r="J47" s="161"/>
      <c r="K47" s="161"/>
      <c r="L47" s="161"/>
      <c r="M47" s="161"/>
      <c r="N47" s="161"/>
      <c r="O47" s="161"/>
      <c r="P47" s="160"/>
    </row>
    <row r="48" spans="2:16" ht="31.5">
      <c r="B48" s="119" t="s">
        <v>97</v>
      </c>
      <c r="C48" s="120" t="s">
        <v>98</v>
      </c>
      <c r="D48" s="10" t="s">
        <v>197</v>
      </c>
      <c r="E48" s="13" t="s">
        <v>289</v>
      </c>
      <c r="F48" s="17" t="s">
        <v>288</v>
      </c>
      <c r="G48" s="20">
        <v>61090548.390000001</v>
      </c>
      <c r="H48" s="162">
        <f>SUM(I48:P48)</f>
        <v>61090548.390000001</v>
      </c>
      <c r="I48" s="161">
        <v>0</v>
      </c>
      <c r="J48" s="161">
        <v>61090548.390000001</v>
      </c>
      <c r="K48" s="161">
        <v>0</v>
      </c>
      <c r="L48" s="161">
        <v>0</v>
      </c>
      <c r="M48" s="161">
        <v>0</v>
      </c>
      <c r="N48" s="161">
        <v>0</v>
      </c>
      <c r="O48" s="161">
        <v>0</v>
      </c>
      <c r="P48" s="160">
        <v>0</v>
      </c>
    </row>
    <row r="49" spans="2:16" ht="31.5">
      <c r="B49" s="119" t="s">
        <v>99</v>
      </c>
      <c r="C49" s="120" t="s">
        <v>116</v>
      </c>
      <c r="D49" s="10" t="s">
        <v>197</v>
      </c>
      <c r="E49" s="13" t="s">
        <v>292</v>
      </c>
      <c r="F49" s="17" t="s">
        <v>300</v>
      </c>
      <c r="G49" s="20">
        <v>14583688.748999998</v>
      </c>
      <c r="H49" s="162">
        <f>SUM(I49:P49)</f>
        <v>14583688.748999998</v>
      </c>
      <c r="I49" s="161">
        <v>10208544.359999999</v>
      </c>
      <c r="J49" s="161">
        <v>0</v>
      </c>
      <c r="K49" s="161">
        <v>0</v>
      </c>
      <c r="L49" s="161">
        <v>4375144.3889999995</v>
      </c>
      <c r="M49" s="161">
        <v>0</v>
      </c>
      <c r="N49" s="161">
        <v>0</v>
      </c>
      <c r="O49" s="161">
        <v>0</v>
      </c>
      <c r="P49" s="160">
        <v>0</v>
      </c>
    </row>
    <row r="50" spans="2:16">
      <c r="B50" s="119" t="s">
        <v>100</v>
      </c>
      <c r="C50" s="120" t="s">
        <v>117</v>
      </c>
      <c r="D50" s="10" t="s">
        <v>255</v>
      </c>
      <c r="E50" s="13"/>
      <c r="F50" s="17"/>
      <c r="G50" s="20"/>
      <c r="H50" s="162">
        <v>0</v>
      </c>
      <c r="I50" s="161"/>
      <c r="J50" s="161"/>
      <c r="K50" s="161"/>
      <c r="L50" s="161"/>
      <c r="M50" s="161"/>
      <c r="N50" s="161"/>
      <c r="O50" s="161"/>
      <c r="P50" s="160"/>
    </row>
    <row r="51" spans="2:16">
      <c r="B51" s="122" t="s">
        <v>101</v>
      </c>
      <c r="C51" s="118" t="s">
        <v>102</v>
      </c>
      <c r="D51" s="1"/>
      <c r="E51" s="13"/>
      <c r="F51" s="17"/>
      <c r="G51" s="20"/>
      <c r="H51" s="162">
        <v>0</v>
      </c>
      <c r="I51" s="161"/>
      <c r="J51" s="161"/>
      <c r="K51" s="161"/>
      <c r="L51" s="161"/>
      <c r="M51" s="161"/>
      <c r="N51" s="161"/>
      <c r="O51" s="161"/>
      <c r="P51" s="160"/>
    </row>
    <row r="52" spans="2:16">
      <c r="B52" s="126" t="s">
        <v>103</v>
      </c>
      <c r="C52" s="120" t="s">
        <v>104</v>
      </c>
      <c r="D52" s="10" t="s">
        <v>255</v>
      </c>
      <c r="E52" s="14"/>
      <c r="F52" s="18"/>
      <c r="G52" s="20"/>
      <c r="H52" s="162">
        <v>0</v>
      </c>
      <c r="I52" s="161"/>
      <c r="J52" s="161"/>
      <c r="K52" s="161"/>
      <c r="L52" s="161"/>
      <c r="M52" s="161"/>
      <c r="N52" s="161"/>
      <c r="O52" s="161"/>
      <c r="P52" s="160"/>
    </row>
    <row r="53" spans="2:16">
      <c r="B53" s="119" t="s">
        <v>105</v>
      </c>
      <c r="C53" s="120" t="s">
        <v>106</v>
      </c>
      <c r="D53" s="10" t="s">
        <v>301</v>
      </c>
      <c r="E53" s="13" t="s">
        <v>293</v>
      </c>
      <c r="F53" s="17" t="s">
        <v>279</v>
      </c>
      <c r="G53" s="20">
        <v>288979.37</v>
      </c>
      <c r="H53" s="162">
        <f>SUM(I53:P53)</f>
        <v>24669.37</v>
      </c>
      <c r="I53" s="161">
        <v>0</v>
      </c>
      <c r="J53" s="161">
        <v>24639.37</v>
      </c>
      <c r="K53" s="161">
        <v>0</v>
      </c>
      <c r="L53" s="161">
        <v>0</v>
      </c>
      <c r="M53" s="161">
        <v>0</v>
      </c>
      <c r="N53" s="161">
        <v>30</v>
      </c>
      <c r="O53" s="161">
        <v>0</v>
      </c>
      <c r="P53" s="160">
        <v>0</v>
      </c>
    </row>
    <row r="54" spans="2:16" ht="31.5">
      <c r="B54" s="119" t="s">
        <v>105</v>
      </c>
      <c r="C54" s="120" t="s">
        <v>106</v>
      </c>
      <c r="D54" s="10" t="s">
        <v>197</v>
      </c>
      <c r="E54" s="13" t="s">
        <v>294</v>
      </c>
      <c r="F54" s="17" t="s">
        <v>300</v>
      </c>
      <c r="G54" s="20">
        <v>22500</v>
      </c>
      <c r="H54" s="162">
        <f>SUM(I54:P54)</f>
        <v>22500</v>
      </c>
      <c r="I54" s="161">
        <v>3900</v>
      </c>
      <c r="J54" s="161">
        <v>17700</v>
      </c>
      <c r="K54" s="161">
        <v>0</v>
      </c>
      <c r="L54" s="161">
        <v>0</v>
      </c>
      <c r="M54" s="161">
        <v>0</v>
      </c>
      <c r="N54" s="161">
        <v>0</v>
      </c>
      <c r="O54" s="161">
        <v>900</v>
      </c>
      <c r="P54" s="160">
        <v>0</v>
      </c>
    </row>
    <row r="55" spans="2:16" ht="31.5">
      <c r="B55" s="119" t="s">
        <v>105</v>
      </c>
      <c r="C55" s="120" t="s">
        <v>106</v>
      </c>
      <c r="D55" s="10" t="s">
        <v>197</v>
      </c>
      <c r="E55" s="13" t="s">
        <v>295</v>
      </c>
      <c r="F55" s="17" t="s">
        <v>300</v>
      </c>
      <c r="G55" s="20">
        <v>82577</v>
      </c>
      <c r="H55" s="162">
        <f>SUM(I55:P55)</f>
        <v>82577</v>
      </c>
      <c r="I55" s="161">
        <v>0</v>
      </c>
      <c r="J55" s="161">
        <v>27677</v>
      </c>
      <c r="K55" s="161">
        <v>0</v>
      </c>
      <c r="L55" s="161">
        <v>0</v>
      </c>
      <c r="M55" s="161">
        <v>8625</v>
      </c>
      <c r="N55" s="161">
        <v>11625</v>
      </c>
      <c r="O55" s="161">
        <v>34650</v>
      </c>
      <c r="P55" s="160">
        <v>0</v>
      </c>
    </row>
    <row r="56" spans="2:16">
      <c r="B56" s="119" t="s">
        <v>105</v>
      </c>
      <c r="C56" s="120" t="s">
        <v>106</v>
      </c>
      <c r="D56" s="10" t="s">
        <v>301</v>
      </c>
      <c r="E56" s="13" t="s">
        <v>11</v>
      </c>
      <c r="F56" s="17" t="s">
        <v>304</v>
      </c>
      <c r="G56" s="20">
        <v>10066.24</v>
      </c>
      <c r="H56" s="162">
        <f>SUM(I56:P56)</f>
        <v>2675.2</v>
      </c>
      <c r="I56" s="161">
        <v>414.17</v>
      </c>
      <c r="J56" s="161">
        <v>0</v>
      </c>
      <c r="K56" s="161">
        <v>0</v>
      </c>
      <c r="L56" s="161">
        <v>892.76</v>
      </c>
      <c r="M56" s="161">
        <v>0</v>
      </c>
      <c r="N56" s="161">
        <v>0</v>
      </c>
      <c r="O56" s="161">
        <v>1368.27</v>
      </c>
      <c r="P56" s="160">
        <v>0</v>
      </c>
    </row>
    <row r="57" spans="2:16">
      <c r="B57" s="126" t="s">
        <v>107</v>
      </c>
      <c r="C57" s="120" t="s">
        <v>108</v>
      </c>
      <c r="D57" s="10" t="s">
        <v>255</v>
      </c>
      <c r="E57" s="13"/>
      <c r="F57" s="17"/>
      <c r="G57" s="20"/>
      <c r="H57" s="162">
        <v>0</v>
      </c>
      <c r="I57" s="161"/>
      <c r="J57" s="161"/>
      <c r="K57" s="161"/>
      <c r="L57" s="161"/>
      <c r="M57" s="161"/>
      <c r="N57" s="161"/>
      <c r="O57" s="161"/>
      <c r="P57" s="160"/>
    </row>
    <row r="58" spans="2:16">
      <c r="B58" s="119" t="s">
        <v>109</v>
      </c>
      <c r="C58" s="120" t="s">
        <v>110</v>
      </c>
      <c r="D58" s="10" t="s">
        <v>255</v>
      </c>
      <c r="E58" s="13"/>
      <c r="F58" s="17"/>
      <c r="G58" s="20"/>
      <c r="H58" s="162">
        <v>0</v>
      </c>
      <c r="I58" s="161"/>
      <c r="J58" s="161"/>
      <c r="K58" s="161"/>
      <c r="L58" s="161"/>
      <c r="M58" s="161"/>
      <c r="N58" s="161"/>
      <c r="O58" s="161"/>
      <c r="P58" s="160"/>
    </row>
    <row r="59" spans="2:16">
      <c r="B59" s="127"/>
      <c r="C59" s="128"/>
      <c r="D59" s="3"/>
      <c r="E59" s="15"/>
      <c r="F59" s="19"/>
      <c r="G59" s="22"/>
      <c r="H59" s="159">
        <v>0</v>
      </c>
      <c r="I59" s="158"/>
      <c r="J59" s="158"/>
      <c r="K59" s="158"/>
      <c r="L59" s="158"/>
      <c r="M59" s="158"/>
      <c r="N59" s="158"/>
      <c r="O59" s="158"/>
      <c r="P59" s="157"/>
    </row>
    <row r="60" spans="2:16">
      <c r="G60" s="23"/>
      <c r="J60" s="100"/>
      <c r="K60" s="100"/>
      <c r="L60" s="100"/>
      <c r="M60" s="100"/>
      <c r="N60" s="100"/>
      <c r="O60" s="100"/>
      <c r="P60" s="100"/>
    </row>
    <row r="61" spans="2:16">
      <c r="E61" s="129"/>
      <c r="F61" s="129"/>
      <c r="G61" s="130" t="s">
        <v>153</v>
      </c>
      <c r="H61" s="131" t="s">
        <v>151</v>
      </c>
      <c r="J61" s="100"/>
      <c r="K61" s="100"/>
      <c r="L61" s="100"/>
      <c r="M61" s="100"/>
      <c r="N61" s="100"/>
      <c r="O61" s="100"/>
      <c r="P61" s="100"/>
    </row>
    <row r="62" spans="2:16" ht="21">
      <c r="B62" s="132" t="s">
        <v>118</v>
      </c>
      <c r="G62" s="131">
        <f>SUM(G13:G58)</f>
        <v>8699996515.3590012</v>
      </c>
      <c r="H62" s="131">
        <f>SUM(H13:H58)</f>
        <v>6876270697.7589998</v>
      </c>
      <c r="J62" s="100"/>
      <c r="K62" s="100"/>
      <c r="L62" s="100"/>
      <c r="M62" s="100"/>
      <c r="N62" s="100"/>
      <c r="O62" s="100"/>
      <c r="P62" s="100"/>
    </row>
    <row r="63" spans="2:16" ht="21">
      <c r="B63" s="132"/>
      <c r="G63" s="133"/>
      <c r="J63" s="100"/>
      <c r="K63" s="100"/>
      <c r="L63" s="100"/>
      <c r="M63" s="100"/>
      <c r="N63" s="100"/>
      <c r="O63" s="100"/>
      <c r="P63" s="100"/>
    </row>
    <row r="64" spans="2:16">
      <c r="B64" s="98" t="s">
        <v>305</v>
      </c>
      <c r="J64" s="100"/>
      <c r="K64" s="100"/>
      <c r="L64" s="100"/>
      <c r="M64" s="100"/>
      <c r="N64" s="100"/>
      <c r="O64" s="100"/>
      <c r="P64" s="100"/>
    </row>
    <row r="65" spans="2:16">
      <c r="J65" s="100"/>
      <c r="K65" s="100"/>
      <c r="L65" s="100"/>
      <c r="M65" s="100"/>
      <c r="N65" s="100"/>
      <c r="O65" s="100"/>
      <c r="P65" s="100"/>
    </row>
    <row r="66" spans="2:16">
      <c r="B66" s="151" t="s">
        <v>309</v>
      </c>
      <c r="C66" s="120"/>
      <c r="D66" s="150" t="s">
        <v>301</v>
      </c>
      <c r="E66" s="149" t="s">
        <v>297</v>
      </c>
      <c r="F66" s="148" t="s">
        <v>275</v>
      </c>
      <c r="G66" s="147">
        <v>1734296171.2399998</v>
      </c>
      <c r="H66" s="146">
        <f>SUM(I66:P66)</f>
        <v>1441654122</v>
      </c>
      <c r="I66" s="145">
        <v>220306526</v>
      </c>
      <c r="J66" s="145">
        <v>345086251</v>
      </c>
      <c r="K66" s="145">
        <v>153009010</v>
      </c>
      <c r="L66" s="145">
        <v>345168374</v>
      </c>
      <c r="M66" s="145">
        <v>134835903</v>
      </c>
      <c r="N66" s="145">
        <v>219104840</v>
      </c>
      <c r="O66" s="145">
        <v>14947361</v>
      </c>
      <c r="P66" s="144">
        <v>9195857</v>
      </c>
    </row>
    <row r="67" spans="2:16">
      <c r="B67" s="99"/>
    </row>
    <row r="68" spans="2:16">
      <c r="B68" s="99"/>
      <c r="G68" s="130" t="s">
        <v>311</v>
      </c>
      <c r="H68" s="131" t="s">
        <v>312</v>
      </c>
      <c r="J68" s="100"/>
      <c r="K68" s="100"/>
      <c r="L68" s="100"/>
      <c r="M68" s="100"/>
      <c r="N68" s="100"/>
      <c r="O68" s="100"/>
      <c r="P68" s="100"/>
    </row>
    <row r="69" spans="2:16">
      <c r="B69" s="99"/>
      <c r="G69" s="131">
        <f>+G62+G66</f>
        <v>10434292686.599001</v>
      </c>
      <c r="H69" s="131">
        <f>+H62+H66</f>
        <v>8317924819.7589998</v>
      </c>
      <c r="I69" s="152">
        <f>H69/G69</f>
        <v>0.79717188980542009</v>
      </c>
      <c r="J69" s="100"/>
      <c r="K69" s="100"/>
      <c r="L69" s="100"/>
      <c r="M69" s="100"/>
      <c r="N69" s="100"/>
      <c r="O69" s="100"/>
      <c r="P69" s="100"/>
    </row>
    <row r="70" spans="2:16">
      <c r="B70" s="99"/>
      <c r="J70" s="100"/>
      <c r="K70" s="100"/>
      <c r="L70" s="100"/>
      <c r="M70" s="100"/>
      <c r="N70" s="100"/>
      <c r="O70" s="100"/>
      <c r="P70" s="100"/>
    </row>
    <row r="71" spans="2:16">
      <c r="B71" s="151" t="s">
        <v>310</v>
      </c>
      <c r="D71" s="150" t="s">
        <v>198</v>
      </c>
      <c r="E71" s="143" t="s">
        <v>308</v>
      </c>
      <c r="F71" s="143"/>
      <c r="G71" s="142">
        <v>0</v>
      </c>
      <c r="H71" s="146">
        <f>SUM(I71:P71)</f>
        <v>286794142.95480978</v>
      </c>
      <c r="I71" s="145">
        <v>69386052.311099991</v>
      </c>
      <c r="J71" s="145">
        <v>6049395.3149107769</v>
      </c>
      <c r="K71" s="145">
        <v>11428240</v>
      </c>
      <c r="L71" s="145">
        <v>150715828.65999997</v>
      </c>
      <c r="M71" s="145">
        <v>48693079.438798994</v>
      </c>
      <c r="N71" s="145">
        <v>33540</v>
      </c>
      <c r="O71" s="145">
        <v>433507.23</v>
      </c>
      <c r="P71" s="144">
        <v>54500</v>
      </c>
    </row>
    <row r="72" spans="2:16">
      <c r="B72" s="99"/>
      <c r="J72" s="100"/>
      <c r="K72" s="100"/>
      <c r="L72" s="100"/>
      <c r="M72" s="100"/>
      <c r="N72" s="100"/>
      <c r="O72" s="100"/>
      <c r="P72" s="100"/>
    </row>
    <row r="73" spans="2:16" ht="16.5" thickBot="1">
      <c r="B73" s="98" t="s">
        <v>313</v>
      </c>
      <c r="J73" s="100"/>
      <c r="K73" s="100"/>
      <c r="L73" s="100"/>
      <c r="M73" s="100"/>
      <c r="N73" s="100"/>
      <c r="O73" s="100"/>
      <c r="P73" s="100"/>
    </row>
    <row r="74" spans="2:16">
      <c r="C74" s="134"/>
      <c r="D74" s="135"/>
      <c r="G74" s="133"/>
      <c r="J74" s="100"/>
      <c r="K74" s="100"/>
      <c r="L74" s="100"/>
      <c r="M74" s="100"/>
      <c r="N74" s="100"/>
      <c r="O74" s="100"/>
      <c r="P74" s="100"/>
    </row>
    <row r="75" spans="2:16">
      <c r="C75" s="136" t="s">
        <v>296</v>
      </c>
      <c r="D75" s="137">
        <f>G62</f>
        <v>8699996515.3590012</v>
      </c>
      <c r="J75" s="100"/>
      <c r="K75" s="100"/>
      <c r="L75" s="100"/>
      <c r="M75" s="100"/>
      <c r="N75" s="100"/>
      <c r="O75" s="100"/>
      <c r="P75" s="100"/>
    </row>
    <row r="76" spans="2:16">
      <c r="C76" s="136" t="s">
        <v>297</v>
      </c>
      <c r="D76" s="137">
        <f>G66</f>
        <v>1734296171.2399998</v>
      </c>
      <c r="J76" s="100"/>
      <c r="K76" s="100"/>
      <c r="L76" s="100"/>
      <c r="M76" s="100"/>
      <c r="N76" s="100"/>
      <c r="O76" s="100"/>
      <c r="P76" s="100"/>
    </row>
    <row r="77" spans="2:16">
      <c r="C77" s="136" t="s">
        <v>298</v>
      </c>
      <c r="D77" s="137">
        <f>H71</f>
        <v>286794142.95480978</v>
      </c>
      <c r="J77" s="100"/>
      <c r="K77" s="100"/>
      <c r="L77" s="100"/>
      <c r="M77" s="100"/>
      <c r="N77" s="100"/>
      <c r="O77" s="100"/>
      <c r="P77" s="100"/>
    </row>
    <row r="78" spans="2:16">
      <c r="C78" s="138" t="s">
        <v>299</v>
      </c>
      <c r="D78" s="139">
        <f>SUM(D75:D77)</f>
        <v>10721086829.55381</v>
      </c>
      <c r="J78" s="100"/>
      <c r="K78" s="100"/>
      <c r="L78" s="100"/>
      <c r="M78" s="100"/>
      <c r="N78" s="100"/>
      <c r="O78" s="100"/>
      <c r="P78" s="100"/>
    </row>
    <row r="79" spans="2:16" ht="16.5" thickBot="1">
      <c r="C79" s="140"/>
      <c r="D79" s="141"/>
      <c r="J79" s="100"/>
      <c r="K79" s="100"/>
      <c r="L79" s="100"/>
      <c r="M79" s="100"/>
      <c r="N79" s="100"/>
      <c r="O79" s="100"/>
      <c r="P79" s="100"/>
    </row>
    <row r="80" spans="2:16">
      <c r="B80" s="99"/>
      <c r="J80" s="100"/>
      <c r="K80" s="100"/>
      <c r="L80" s="100"/>
      <c r="M80" s="100"/>
      <c r="N80" s="100"/>
      <c r="O80" s="100"/>
      <c r="P80" s="100"/>
    </row>
  </sheetData>
  <mergeCells count="5">
    <mergeCell ref="B9:D9"/>
    <mergeCell ref="E9:G9"/>
    <mergeCell ref="E8:G8"/>
    <mergeCell ref="H9:P9"/>
    <mergeCell ref="H8:P8"/>
  </mergeCells>
  <conditionalFormatting sqref="D13:D30 D56">
    <cfRule type="containsText" dxfId="7" priority="4" operator="containsText" text="Including;Not Applicable;Not included">
      <formula>NOT(ISERROR(SEARCH("Including;Not Applicable;Not included",D13)))</formula>
    </cfRule>
  </conditionalFormatting>
  <conditionalFormatting sqref="D50:D53 D31:D41 D57:D58 D43:D48">
    <cfRule type="containsText" dxfId="6" priority="11" operator="containsText" text="Including;Not Applicable;Not included">
      <formula>NOT(ISERROR(SEARCH("Including;Not Applicable;Not included",D31)))</formula>
    </cfRule>
  </conditionalFormatting>
  <conditionalFormatting sqref="D54">
    <cfRule type="containsText" dxfId="5" priority="9" operator="containsText" text="Including;Not Applicable;Not included">
      <formula>NOT(ISERROR(SEARCH("Including;Not Applicable;Not included",D54)))</formula>
    </cfRule>
  </conditionalFormatting>
  <conditionalFormatting sqref="D55">
    <cfRule type="containsText" dxfId="4" priority="8" operator="containsText" text="Including;Not Applicable;Not included">
      <formula>NOT(ISERROR(SEARCH("Including;Not Applicable;Not included",D55)))</formula>
    </cfRule>
  </conditionalFormatting>
  <conditionalFormatting sqref="D49">
    <cfRule type="containsText" dxfId="3" priority="7" operator="containsText" text="Including;Not Applicable;Not included">
      <formula>NOT(ISERROR(SEARCH("Including;Not Applicable;Not included",D49)))</formula>
    </cfRule>
  </conditionalFormatting>
  <conditionalFormatting sqref="D42">
    <cfRule type="containsText" dxfId="2" priority="6" operator="containsText" text="Including;Not Applicable;Not included">
      <formula>NOT(ISERROR(SEARCH("Including;Not Applicable;Not included",D42)))</formula>
    </cfRule>
  </conditionalFormatting>
  <conditionalFormatting sqref="D66">
    <cfRule type="containsText" dxfId="1" priority="3" operator="containsText" text="Including;Not Applicable;Not included">
      <formula>NOT(ISERROR(SEARCH("Including;Not Applicable;Not included",D66)))</formula>
    </cfRule>
  </conditionalFormatting>
  <conditionalFormatting sqref="D71">
    <cfRule type="containsText" dxfId="0" priority="1" operator="containsText" text="Including;Not Applicable;Not included">
      <formula>NOT(ISERROR(SEARCH("Including;Not Applicable;Not included",D71)))</formula>
    </cfRule>
  </conditionalFormatting>
  <dataValidations count="4">
    <dataValidation type="list" showInputMessage="1" showErrorMessage="1" errorTitle="Unrecognized format" error="Please choose among the following options: Included, Not applicable or Not included" promptTitle="Included in EITI Report" prompt="_x000a_Please choose among the following options: _x000a__x000a_Included and reconciled_x000a_Included partially reconciled_x000a_Included not reconciled_x000a_Not included_x000a_Not applicable" sqref="D33 D38:D40 D20:D21 D47:D50 D13:D18 D23:D24 D26:D30 D42:D43 D52:D58 D71 D66">
      <formula1>"Included and reconciled,Included not reconciled,Included partially reconciled,Not included,Not applicable,&lt;Choose option&gt;"</formula1>
    </dataValidation>
    <dataValidation allowBlank="1" showInputMessage="1" promptTitle="Name of register" prompt="Please input name of register or agency" sqref="G6:G7"/>
    <dataValidation type="custom" allowBlank="1" showInputMessage="1" promptTitle="Name of identifier" prompt="Please input name of identifier, such as &quot;Taxpayer Identification Number&quot; or similar." sqref="G5">
      <formula1>IFERROR(OR(ISNUMBER(SEARCH("Example:",G5)),ISNUMBER(SEARCH("Example:",G5))),TRUE)</formula1>
    </dataValidation>
    <dataValidation type="list" showDropDown="1" showErrorMessage="1" errorTitle="Please do not edit these cells" error="Please do not edit these cells" sqref="G4">
      <formula1>"#ERROR!"</formula1>
    </dataValidation>
  </dataValidations>
  <pageMargins left="0.75" right="0.75" top="1" bottom="1" header="0.5" footer="0.5"/>
  <pageSetup paperSize="9" scale="47" fitToWidth="0" orientation="landscape" horizontalDpi="2400" verticalDpi="24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E42"/>
  <sheetViews>
    <sheetView showGridLines="0" workbookViewId="0"/>
  </sheetViews>
  <sheetFormatPr defaultColWidth="3.5" defaultRowHeight="24" customHeight="1"/>
  <cols>
    <col min="1" max="1" width="3.5" style="25"/>
    <col min="2" max="2" width="10.375" style="25" customWidth="1"/>
    <col min="3" max="3" width="8" style="25" customWidth="1"/>
    <col min="4" max="4" width="60.375" style="25" customWidth="1"/>
    <col min="5" max="5" width="2" style="28" customWidth="1"/>
    <col min="6" max="16384" width="3.5" style="25"/>
  </cols>
  <sheetData>
    <row r="1" spans="2:5" ht="15.95" customHeight="1">
      <c r="E1" s="25"/>
    </row>
    <row r="2" spans="2:5" ht="24.95" customHeight="1">
      <c r="B2" s="26" t="s">
        <v>156</v>
      </c>
      <c r="E2" s="25"/>
    </row>
    <row r="3" spans="2:5" ht="15.95" customHeight="1">
      <c r="B3" s="27" t="s">
        <v>33</v>
      </c>
      <c r="E3" s="25"/>
    </row>
    <row r="4" spans="2:5" ht="15.95" customHeight="1">
      <c r="B4" s="32" t="s">
        <v>159</v>
      </c>
      <c r="C4" s="32" t="s">
        <v>158</v>
      </c>
      <c r="D4" s="4" t="s">
        <v>160</v>
      </c>
      <c r="E4" s="25"/>
    </row>
    <row r="5" spans="2:5" ht="15.95" customHeight="1">
      <c r="B5" s="29">
        <v>42023</v>
      </c>
      <c r="C5" s="30" t="s">
        <v>162</v>
      </c>
      <c r="D5" s="33" t="s">
        <v>163</v>
      </c>
      <c r="E5" s="25"/>
    </row>
    <row r="6" spans="2:5" ht="15.95" customHeight="1" thickBot="1">
      <c r="B6" s="24">
        <v>41991</v>
      </c>
      <c r="C6" s="31" t="s">
        <v>157</v>
      </c>
      <c r="D6" s="37" t="s">
        <v>161</v>
      </c>
      <c r="E6" s="25"/>
    </row>
    <row r="7" spans="2:5" ht="15.95" customHeight="1" thickBot="1">
      <c r="B7" s="24">
        <v>42061</v>
      </c>
      <c r="C7" s="36" t="s">
        <v>183</v>
      </c>
      <c r="D7" s="38" t="s">
        <v>169</v>
      </c>
      <c r="E7" s="25"/>
    </row>
    <row r="8" spans="2:5" ht="15.95" customHeight="1">
      <c r="D8" s="39" t="s">
        <v>170</v>
      </c>
      <c r="E8" s="25"/>
    </row>
    <row r="9" spans="2:5" ht="15.95" customHeight="1">
      <c r="D9" s="25" t="s">
        <v>173</v>
      </c>
      <c r="E9" s="25"/>
    </row>
    <row r="10" spans="2:5" ht="15.95" customHeight="1">
      <c r="B10" s="24">
        <v>42068</v>
      </c>
      <c r="C10" s="36" t="s">
        <v>168</v>
      </c>
      <c r="D10" s="25" t="s">
        <v>184</v>
      </c>
      <c r="E10" s="25"/>
    </row>
    <row r="11" spans="2:5" ht="15.95" customHeight="1">
      <c r="E11" s="25"/>
    </row>
    <row r="12" spans="2:5" ht="15.95" customHeight="1">
      <c r="E12" s="25"/>
    </row>
    <row r="13" spans="2:5" ht="15.95" customHeight="1">
      <c r="E13" s="25"/>
    </row>
    <row r="14" spans="2:5" ht="15.95" customHeight="1">
      <c r="E14" s="25"/>
    </row>
    <row r="15" spans="2:5" ht="15.95" customHeight="1">
      <c r="E15" s="25"/>
    </row>
    <row r="16" spans="2:5" ht="15.95" customHeight="1">
      <c r="E16" s="25"/>
    </row>
    <row r="17" spans="5:5" ht="15.95" customHeight="1">
      <c r="E17" s="25"/>
    </row>
    <row r="18" spans="5:5" ht="15.95" customHeight="1">
      <c r="E18" s="25"/>
    </row>
    <row r="19" spans="5:5" ht="15.95" customHeight="1">
      <c r="E19" s="25"/>
    </row>
    <row r="20" spans="5:5" ht="15.95" customHeight="1">
      <c r="E20" s="25"/>
    </row>
    <row r="21" spans="5:5" ht="15.95" customHeight="1">
      <c r="E21" s="25"/>
    </row>
    <row r="22" spans="5:5" ht="15.95" customHeight="1">
      <c r="E22" s="25"/>
    </row>
    <row r="23" spans="5:5" ht="15.95" customHeight="1">
      <c r="E23" s="25"/>
    </row>
    <row r="24" spans="5:5" ht="15.95" customHeight="1">
      <c r="E24" s="25"/>
    </row>
    <row r="25" spans="5:5" ht="15.95" customHeight="1">
      <c r="E25" s="25"/>
    </row>
    <row r="26" spans="5:5" ht="15.95" customHeight="1">
      <c r="E26" s="25"/>
    </row>
    <row r="27" spans="5:5" ht="15.95" customHeight="1">
      <c r="E27" s="25"/>
    </row>
    <row r="28" spans="5:5" ht="15.95" customHeight="1">
      <c r="E28" s="25"/>
    </row>
    <row r="29" spans="5:5" ht="15.95" customHeight="1">
      <c r="E29" s="25"/>
    </row>
    <row r="30" spans="5:5" ht="15.95" customHeight="1">
      <c r="E30" s="25"/>
    </row>
    <row r="31" spans="5:5" ht="15.95" customHeight="1">
      <c r="E31" s="25"/>
    </row>
    <row r="32" spans="5:5" ht="15.95" customHeight="1">
      <c r="E32" s="25"/>
    </row>
    <row r="33" spans="5:5" ht="15.95" customHeight="1">
      <c r="E33" s="25"/>
    </row>
    <row r="34" spans="5:5" ht="15.95" customHeight="1"/>
    <row r="35" spans="5:5" ht="15.95" customHeight="1"/>
    <row r="36" spans="5:5" ht="15.95" customHeight="1">
      <c r="E36" s="25"/>
    </row>
    <row r="37" spans="5:5" ht="15.95" customHeight="1">
      <c r="E37" s="25"/>
    </row>
    <row r="38" spans="5:5" ht="15.95" customHeight="1">
      <c r="E38" s="25"/>
    </row>
    <row r="39" spans="5:5" ht="15.95" customHeight="1">
      <c r="E39" s="25"/>
    </row>
    <row r="40" spans="5:5" ht="15.95" customHeight="1">
      <c r="E40" s="25"/>
    </row>
    <row r="41" spans="5:5" ht="15.95" customHeight="1">
      <c r="E41" s="25"/>
    </row>
    <row r="42" spans="5:5" ht="15.95" customHeight="1"/>
  </sheetData>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F4399B-BF3C-4C33-BEA4-BA1EF66AB1C3}">
  <ds:schemaRefs>
    <ds:schemaRef ds:uri="http://schemas.openxmlformats.org/package/2006/metadata/core-properties"/>
    <ds:schemaRef ds:uri="http://schemas.microsoft.com/office/infopath/2007/PartnerControls"/>
    <ds:schemaRef ds:uri="http://purl.org/dc/dcmitype/"/>
    <ds:schemaRef ds:uri="http://purl.org/dc/terms/"/>
    <ds:schemaRef ds:uri="http://schemas.microsoft.com/office/2006/documentManagement/types"/>
    <ds:schemaRef ds:uri="http://www.w3.org/XML/1998/namespace"/>
    <ds:schemaRef ds:uri="http://purl.org/dc/elements/1.1/"/>
    <ds:schemaRef ds:uri="http://schemas.microsoft.com/office/2006/metadata/properties"/>
  </ds:schemaRefs>
</ds:datastoreItem>
</file>

<file path=customXml/itemProps2.xml><?xml version="1.0" encoding="utf-8"?>
<ds:datastoreItem xmlns:ds="http://schemas.openxmlformats.org/officeDocument/2006/customXml" ds:itemID="{D6DD97B9-0E5D-4B8E-9C43-4F3313333A81}">
  <ds:schemaRefs>
    <ds:schemaRef ds:uri="http://schemas.microsoft.com/sharepoint/v3/contenttype/forms"/>
  </ds:schemaRefs>
</ds:datastoreItem>
</file>

<file path=customXml/itemProps3.xml><?xml version="1.0" encoding="utf-8"?>
<ds:datastoreItem xmlns:ds="http://schemas.openxmlformats.org/officeDocument/2006/customXml" ds:itemID="{6BCA3803-53F5-4CC2-9BE8-1A4BA61D1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1. About</vt:lpstr>
      <vt:lpstr>2. Contextual</vt:lpstr>
      <vt:lpstr>3. Revenues</vt:lpstr>
      <vt:lpstr>Changelog</vt:lpstr>
    </vt:vector>
  </TitlesOfParts>
  <Company>EITI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user</cp:lastModifiedBy>
  <cp:lastPrinted>2015-03-05T09:58:56Z</cp:lastPrinted>
  <dcterms:created xsi:type="dcterms:W3CDTF">2014-08-29T11:25:27Z</dcterms:created>
  <dcterms:modified xsi:type="dcterms:W3CDTF">2019-01-09T07:05:30Z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